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3"/>
  </bookViews>
  <sheets>
    <sheet name="ВО " sheetId="1" state="hidden" r:id="rId1"/>
    <sheet name="ВО инфл" sheetId="2" r:id="rId2"/>
    <sheet name="Аспирантура" sheetId="3" state="hidden" r:id="rId3"/>
    <sheet name="Аспирантура инфл" sheetId="4" r:id="rId4"/>
    <sheet name="СПО" sheetId="5" state="hidden" r:id="rId5"/>
    <sheet name="свод" sheetId="6" state="hidden" r:id="rId6"/>
  </sheets>
  <definedNames>
    <definedName name="_xlnm.Print_Titles" localSheetId="2">'Аспирантура'!$11:$11</definedName>
    <definedName name="_xlnm.Print_Titles" localSheetId="0">'ВО '!$11:$11</definedName>
    <definedName name="_xlnm.Print_Titles" localSheetId="4">'СПО'!$11:$11</definedName>
    <definedName name="_xlnm.Print_Area" localSheetId="2">'Аспирантура'!$A$1:$G$95</definedName>
    <definedName name="_xlnm.Print_Area" localSheetId="3">'Аспирантура инфл'!$A$1:$E$26</definedName>
    <definedName name="_xlnm.Print_Area" localSheetId="0">'ВО '!$A$1:$G$292</definedName>
    <definedName name="_xlnm.Print_Area" localSheetId="1">'ВО инфл'!$A$1:$E$107</definedName>
    <definedName name="_xlnm.Print_Area" localSheetId="5">'свод'!$A$1:$F$40</definedName>
    <definedName name="_xlnm.Print_Area" localSheetId="4">'СПО'!$A$1:$F$46</definedName>
  </definedNames>
  <calcPr fullCalcOnLoad="1"/>
</workbook>
</file>

<file path=xl/sharedStrings.xml><?xml version="1.0" encoding="utf-8"?>
<sst xmlns="http://schemas.openxmlformats.org/spreadsheetml/2006/main" count="1087" uniqueCount="464">
  <si>
    <t>Приложение № 1</t>
  </si>
  <si>
    <t>№ п/п</t>
  </si>
  <si>
    <t>Коды направлений подготовки, специальностей</t>
  </si>
  <si>
    <t>Стоимость обучения по нормативным затратам, руб.</t>
  </si>
  <si>
    <t>Группа</t>
  </si>
  <si>
    <t>Нормативный срок обучения</t>
  </si>
  <si>
    <t>Полная стоимость образовательной программы</t>
  </si>
  <si>
    <t>Бакалавриат</t>
  </si>
  <si>
    <t>01.03.02</t>
  </si>
  <si>
    <t>02.03.01</t>
  </si>
  <si>
    <t>02.03.02</t>
  </si>
  <si>
    <t>04.03.01</t>
  </si>
  <si>
    <t>05.03.02</t>
  </si>
  <si>
    <t>06.03.01</t>
  </si>
  <si>
    <t>07.03.04</t>
  </si>
  <si>
    <t>08.03.01</t>
  </si>
  <si>
    <t>09.03.01</t>
  </si>
  <si>
    <t>09.03.02</t>
  </si>
  <si>
    <t>09.03.03</t>
  </si>
  <si>
    <t>10.03.01</t>
  </si>
  <si>
    <t>11.03.02</t>
  </si>
  <si>
    <t>13.03.01</t>
  </si>
  <si>
    <t>13.03.02</t>
  </si>
  <si>
    <t>15.03.01</t>
  </si>
  <si>
    <t>15.03.06</t>
  </si>
  <si>
    <t>18.03.01</t>
  </si>
  <si>
    <t>19.03.01</t>
  </si>
  <si>
    <t>20.03.01</t>
  </si>
  <si>
    <t>21.03.02</t>
  </si>
  <si>
    <t>22.03.01</t>
  </si>
  <si>
    <t>22.03.02</t>
  </si>
  <si>
    <t>27.03.04</t>
  </si>
  <si>
    <t>27.03.05</t>
  </si>
  <si>
    <t>29.03.04</t>
  </si>
  <si>
    <t>29.03.05</t>
  </si>
  <si>
    <t>35.03.01</t>
  </si>
  <si>
    <t>37.03.01</t>
  </si>
  <si>
    <t>38.03.01</t>
  </si>
  <si>
    <t>38.03.02</t>
  </si>
  <si>
    <t>38.03.03</t>
  </si>
  <si>
    <t>38.03.04</t>
  </si>
  <si>
    <t>38.03.05</t>
  </si>
  <si>
    <t>38.03.06</t>
  </si>
  <si>
    <t>39.03.01</t>
  </si>
  <si>
    <t>39.03.03</t>
  </si>
  <si>
    <t>40.03.01</t>
  </si>
  <si>
    <t>41.03.05</t>
  </si>
  <si>
    <t>42.03.01</t>
  </si>
  <si>
    <t>42.03.02</t>
  </si>
  <si>
    <t>43.03.02</t>
  </si>
  <si>
    <t>44.03.01</t>
  </si>
  <si>
    <t>Педагогическое образование. Физическая культура и спорт</t>
  </si>
  <si>
    <t>44.03.02</t>
  </si>
  <si>
    <t>44.03.03</t>
  </si>
  <si>
    <t>44.03.05</t>
  </si>
  <si>
    <t>45.03.01</t>
  </si>
  <si>
    <t>45.03.02</t>
  </si>
  <si>
    <t>Лингвистика. Перевод и переводоведение (английский язык, немецкий язык)</t>
  </si>
  <si>
    <t>Лингвистика. Перевод и переводоведение (немецкий язык, английский язык)</t>
  </si>
  <si>
    <t>46.03.01</t>
  </si>
  <si>
    <t>49.03.01</t>
  </si>
  <si>
    <t>51.03.01</t>
  </si>
  <si>
    <t>54.03.01</t>
  </si>
  <si>
    <t>Специалитет</t>
  </si>
  <si>
    <t>10.05.02</t>
  </si>
  <si>
    <t>15.05.01</t>
  </si>
  <si>
    <t>38.05.01</t>
  </si>
  <si>
    <t>38.05.02</t>
  </si>
  <si>
    <t>40.05.01</t>
  </si>
  <si>
    <t>40.05.02</t>
  </si>
  <si>
    <t>40.05.03</t>
  </si>
  <si>
    <t>Магистратура</t>
  </si>
  <si>
    <t>01.04.02</t>
  </si>
  <si>
    <t>02.04.01</t>
  </si>
  <si>
    <t>03.04.02</t>
  </si>
  <si>
    <t>04.04.01</t>
  </si>
  <si>
    <t>05.04.02</t>
  </si>
  <si>
    <t>05.04.06</t>
  </si>
  <si>
    <t>06.04.01</t>
  </si>
  <si>
    <t>08.04.01</t>
  </si>
  <si>
    <t>09.04.01</t>
  </si>
  <si>
    <t>09.04.02</t>
  </si>
  <si>
    <t>09.04.03</t>
  </si>
  <si>
    <t>11.04.02</t>
  </si>
  <si>
    <t>13.04.01</t>
  </si>
  <si>
    <t>13.04.02</t>
  </si>
  <si>
    <t>15.04.01</t>
  </si>
  <si>
    <t>18.04.01</t>
  </si>
  <si>
    <t>18.04.02</t>
  </si>
  <si>
    <t>19.04.01</t>
  </si>
  <si>
    <t>20.04.01</t>
  </si>
  <si>
    <t>22.04.01</t>
  </si>
  <si>
    <t>27.04.04</t>
  </si>
  <si>
    <t>27.04.07</t>
  </si>
  <si>
    <t>35.04.02</t>
  </si>
  <si>
    <t>37.04.01</t>
  </si>
  <si>
    <t>38.04.01</t>
  </si>
  <si>
    <t>38.04.02</t>
  </si>
  <si>
    <t>38.04.04</t>
  </si>
  <si>
    <t>38.04.06</t>
  </si>
  <si>
    <t>38.04.08</t>
  </si>
  <si>
    <t>38.04.09</t>
  </si>
  <si>
    <t>39.04.01</t>
  </si>
  <si>
    <t>39.04.02</t>
  </si>
  <si>
    <t>40.04.01</t>
  </si>
  <si>
    <t>42.04.01</t>
  </si>
  <si>
    <t>44.04.01</t>
  </si>
  <si>
    <t>44.04.03</t>
  </si>
  <si>
    <t>45.04.01</t>
  </si>
  <si>
    <t>45.04.02</t>
  </si>
  <si>
    <t>46.04.01</t>
  </si>
  <si>
    <t>47.04.01</t>
  </si>
  <si>
    <t>51.04.01</t>
  </si>
  <si>
    <t>* Учреждение в соответствии с частью 3 статьи 54 Федерального закона от 29 декабря 2012г.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</si>
  <si>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>Гл. бухгалтер–</t>
  </si>
  <si>
    <t xml:space="preserve">руководитель департамента экономики и финансов                      
</t>
  </si>
  <si>
    <t xml:space="preserve">С.А. Пересторонин </t>
  </si>
  <si>
    <t xml:space="preserve">УТВЕРЖДЕНА </t>
  </si>
  <si>
    <t>приказом ВятГУ</t>
  </si>
  <si>
    <t xml:space="preserve">от </t>
  </si>
  <si>
    <t>№</t>
  </si>
  <si>
    <t>Стоимость платных образовательных услуг по образовательным программам высшего образованмия - программам бакалавриата, программам специалитета, программам магистратуры  для лиц, зачисленных на первый курс в 2020/2021 учебном году</t>
  </si>
  <si>
    <t>Наименования направлений подготовки, специальностей, образовательных программ</t>
  </si>
  <si>
    <t>1 </t>
  </si>
  <si>
    <t>Прикладная математика и информатика. Математическое и программное обеспечение информационных систем</t>
  </si>
  <si>
    <t>2 </t>
  </si>
  <si>
    <t>Математика и компьютерные науки. Математические основы компьютерных наук</t>
  </si>
  <si>
    <t>3 </t>
  </si>
  <si>
    <t>Фундаментальная информатика и информационные технологии. Разработка программного обеспечения</t>
  </si>
  <si>
    <t>4 </t>
  </si>
  <si>
    <t>Химия. Медицинская и фармацевтическая химия</t>
  </si>
  <si>
    <t>5 </t>
  </si>
  <si>
    <t>География. Общая география</t>
  </si>
  <si>
    <t>6 </t>
  </si>
  <si>
    <t>Биология. Микробиология</t>
  </si>
  <si>
    <t>7 </t>
  </si>
  <si>
    <t>Биология. Лесоведение</t>
  </si>
  <si>
    <t>8 </t>
  </si>
  <si>
    <t>Градостроительство. Проектирование предметно-пространственной среды</t>
  </si>
  <si>
    <t>9 </t>
  </si>
  <si>
    <t>Градостроительство. Градостроительное проектирование</t>
  </si>
  <si>
    <t>10 </t>
  </si>
  <si>
    <t>Строительство. Промышленное и гражданское строительство</t>
  </si>
  <si>
    <t>11 </t>
  </si>
  <si>
    <t>Информатика и вычислительная техника. Программное и аппаратное обеспечение вычислительной техники</t>
  </si>
  <si>
    <t>12 </t>
  </si>
  <si>
    <t>Информационные системы и технологии. Информационные технологии, системы и сети</t>
  </si>
  <si>
    <t>13 </t>
  </si>
  <si>
    <t>Информационные системы и технологии. Информационные системы и технологии управления технологическими процессами в промышленности</t>
  </si>
  <si>
    <t>14 </t>
  </si>
  <si>
    <t>Прикладная информатика. Прикладная информатика в экономике</t>
  </si>
  <si>
    <t>15 </t>
  </si>
  <si>
    <t>Информационная безопасность. Комплексная защита объектов информатизации</t>
  </si>
  <si>
    <t>16 </t>
  </si>
  <si>
    <t>Инфокоммуникационные технологии и системы связи. Сети и системы связи</t>
  </si>
  <si>
    <t>17 </t>
  </si>
  <si>
    <t>Теплоэнергетика и теплотехника. Промышленная теплоэнергетика</t>
  </si>
  <si>
    <t>18 </t>
  </si>
  <si>
    <t>Электроэнергетика и электротехника. Электроснабжение</t>
  </si>
  <si>
    <t>19 </t>
  </si>
  <si>
    <t>Электроэнергетика и электротехника. Электрические станции</t>
  </si>
  <si>
    <t>20 </t>
  </si>
  <si>
    <t>Электроэнергетика и электротехника. Электроэнергетические системы и сети</t>
  </si>
  <si>
    <t>21 </t>
  </si>
  <si>
    <t>Электроэнергетика и электротехника. Электромеханика</t>
  </si>
  <si>
    <t>22 </t>
  </si>
  <si>
    <t>Электроэнергетика и электротехника. Электропривод и автоматика</t>
  </si>
  <si>
    <t>23 </t>
  </si>
  <si>
    <t>Машиностроение. Технологии, оборудование и автоматизация машиностроительного производства</t>
  </si>
  <si>
    <t>24 </t>
  </si>
  <si>
    <t>Мехатроника и робототехника. Приводы робототехнических и мехатронных систем</t>
  </si>
  <si>
    <t>25 </t>
  </si>
  <si>
    <t>Химическая технология. Технология полимеров и продуктов переработки нефти</t>
  </si>
  <si>
    <t>26 </t>
  </si>
  <si>
    <t>Биотехнология. Фармацевтическая биотехнология</t>
  </si>
  <si>
    <t>27 </t>
  </si>
  <si>
    <t>Биотехнология. Пищевая биотехнология</t>
  </si>
  <si>
    <t>28 </t>
  </si>
  <si>
    <t>Техносферная безопасность. Безопасность технологических процессов и производств</t>
  </si>
  <si>
    <t>29 </t>
  </si>
  <si>
    <t>Землеустройство и кадастры. Городской кадастр</t>
  </si>
  <si>
    <t>30 </t>
  </si>
  <si>
    <t>Материаловедение и технологии материалов.  Материаловедение и технологии металлов</t>
  </si>
  <si>
    <t>31 </t>
  </si>
  <si>
    <t>Металлургия. Обработка материалов давлением</t>
  </si>
  <si>
    <t>32 </t>
  </si>
  <si>
    <t>Управление в технических системах. Информационные технологии в системах управления</t>
  </si>
  <si>
    <t>33 </t>
  </si>
  <si>
    <t>Инноватика. Управление инновациями в промышленности</t>
  </si>
  <si>
    <t>34 </t>
  </si>
  <si>
    <t>Технология художественной обработки материалов. Технология художественной обработки металлов</t>
  </si>
  <si>
    <t>35 </t>
  </si>
  <si>
    <t>Конструирование изделий легкой промышленности. Конструирование швейных изделий</t>
  </si>
  <si>
    <t>36 </t>
  </si>
  <si>
    <t>Лесное дело. Защита и охрана леса</t>
  </si>
  <si>
    <t>37 </t>
  </si>
  <si>
    <t>Психология. Консультативная психология</t>
  </si>
  <si>
    <t>38 </t>
  </si>
  <si>
    <t>Экономика. Экономика предприятий и организаций</t>
  </si>
  <si>
    <t>39 </t>
  </si>
  <si>
    <t>Экономика. Бухгалтерский учет, анализ и аудит</t>
  </si>
  <si>
    <t>40 </t>
  </si>
  <si>
    <t>Менеджмент. Маркетинг</t>
  </si>
  <si>
    <t>41 </t>
  </si>
  <si>
    <t>Менеджмент. Управление проектами</t>
  </si>
  <si>
    <t>42 </t>
  </si>
  <si>
    <t>Управление персоналом. Управление персоналом организации</t>
  </si>
  <si>
    <t>43 </t>
  </si>
  <si>
    <t>Государственное и муниципальное управление. Региональное управление и местное самоуправление</t>
  </si>
  <si>
    <t>44 </t>
  </si>
  <si>
    <t>Бизнес-информатика. Архитектура предприятия</t>
  </si>
  <si>
    <t>45 </t>
  </si>
  <si>
    <t xml:space="preserve">Торговое дело. Логистика в торговой деятельности </t>
  </si>
  <si>
    <t>46 </t>
  </si>
  <si>
    <t>Социология. Социальные технологии и социальная инженерия</t>
  </si>
  <si>
    <t>47 </t>
  </si>
  <si>
    <t>Организация работы с молодежью. Молодёжная политика</t>
  </si>
  <si>
    <t>48 </t>
  </si>
  <si>
    <t>Юриспруденция. Гражданско-правовой профиль</t>
  </si>
  <si>
    <t>49 </t>
  </si>
  <si>
    <t>Юриспруденция. Уголовно-правовой профиль</t>
  </si>
  <si>
    <t>50 </t>
  </si>
  <si>
    <t>Международные отношения. Мировые политические процессы</t>
  </si>
  <si>
    <t>51 </t>
  </si>
  <si>
    <t>Реклама и связи с общественностью. Интегрированные коммуникации</t>
  </si>
  <si>
    <t>52 </t>
  </si>
  <si>
    <t>Журналистика. Мультимедийная журналистика</t>
  </si>
  <si>
    <t>53 </t>
  </si>
  <si>
    <t>54 </t>
  </si>
  <si>
    <t>55 </t>
  </si>
  <si>
    <t>Психолого-педагогическое образование. Педагогика и психология дошкольного образования</t>
  </si>
  <si>
    <t>56 </t>
  </si>
  <si>
    <t>Специальное (дефектологическое) образование. Логопедия</t>
  </si>
  <si>
    <t>57 </t>
  </si>
  <si>
    <t>Педагогическое образование (с двумя профилями подготовки). История, обществознание</t>
  </si>
  <si>
    <t>58 </t>
  </si>
  <si>
    <t>Педагогическое образование (с двумя профилями подготовки). Математика, информатика</t>
  </si>
  <si>
    <t>59 </t>
  </si>
  <si>
    <t>Педагогическое образование (с двумя профилями подготовки). Информатика, физика</t>
  </si>
  <si>
    <t>60 </t>
  </si>
  <si>
    <t>Педагогическое образование (с двумя профилями подготовки). Русский язык, литература</t>
  </si>
  <si>
    <t>61 </t>
  </si>
  <si>
    <t>Педагогическое образование (с двумя профилями подготовки). Биология, химия</t>
  </si>
  <si>
    <t>62 </t>
  </si>
  <si>
    <t xml:space="preserve">Педагогическое образование (с двумя профилями подготовки). География, химия </t>
  </si>
  <si>
    <t>63 </t>
  </si>
  <si>
    <t>Педагогическое образование (с двумя профилями подготовки). Английский язык, немецкий язык</t>
  </si>
  <si>
    <t>64 </t>
  </si>
  <si>
    <t>Педагогическое образование (с двумя профилями подготовки). Английский язык, французский язык</t>
  </si>
  <si>
    <t>65 </t>
  </si>
  <si>
    <t>Педагогическое образование (с двумя профилями подготовки). Технология. Изобразительное искусство</t>
  </si>
  <si>
    <t>66 </t>
  </si>
  <si>
    <t>Педагогическое образование (с двумя профилями подготовки). Начальное образование, дополнительное образование</t>
  </si>
  <si>
    <t>67 </t>
  </si>
  <si>
    <t>Педагогическое образование (с двумя профилями подготовки). Культурологическое образование, английский язык</t>
  </si>
  <si>
    <t>68 </t>
  </si>
  <si>
    <t xml:space="preserve">Педагогическое образование (с двумя профилями подготовки). Безопасность жизнедеятельности. Физическая культура </t>
  </si>
  <si>
    <t>69 </t>
  </si>
  <si>
    <t>Филология. Отечественная филология (русский язык и литература)</t>
  </si>
  <si>
    <t>70 </t>
  </si>
  <si>
    <t>71 </t>
  </si>
  <si>
    <t>72 </t>
  </si>
  <si>
    <t>Лингвистика. Перевод и переводоведение (английский язык, китайский язык)</t>
  </si>
  <si>
    <t>73 </t>
  </si>
  <si>
    <r>
      <t xml:space="preserve">Лингвистика. </t>
    </r>
    <r>
      <rPr>
        <sz val="12"/>
        <color indexed="8"/>
        <rFont val="Times New Roman"/>
        <family val="1"/>
      </rPr>
      <t>Перевод и переводоведение (китайский язык, английский язык)</t>
    </r>
  </si>
  <si>
    <t>История. История России и зарубежных стран</t>
  </si>
  <si>
    <t>49.03.02</t>
  </si>
  <si>
    <t>Физическая культура для лиц с отклонениями в состоянии здоровья (адаптивная физическая культура). Инструктор-методист по адаптивной физической культуре</t>
  </si>
  <si>
    <t>Культурология. Культура массовых коммуникаций</t>
  </si>
  <si>
    <t>Дизайн. Дизайн виртуальной реальности</t>
  </si>
  <si>
    <t>3а</t>
  </si>
  <si>
    <t>3в</t>
  </si>
  <si>
    <t>Лингвистика. Русский и английский язык для иностранных граждан</t>
  </si>
  <si>
    <t>Информационная безопасность телекоммуникационных систем. Системы подвижной цифровой защищенной связи</t>
  </si>
  <si>
    <t>Проектирование технологических машин и комплексов. Проектирование механообрабатывающих и инструментальных комплексов в машиностроении</t>
  </si>
  <si>
    <t>Экономическая безопасность. Экономико-правовое обеспечение экономической безопасности</t>
  </si>
  <si>
    <t>Таможенное дело. Правовое обеспечение таможенных процедур</t>
  </si>
  <si>
    <t>Правовое обеспечение национальной безопасности. Гражданско-правовая специализация</t>
  </si>
  <si>
    <t>Правовое обеспечение национальной безопасности. Уголовно-правовая специализация</t>
  </si>
  <si>
    <t>Правоохранительная деятельность. Административная деятельность</t>
  </si>
  <si>
    <t>Судебная экспертиза. Экономические экспертизы</t>
  </si>
  <si>
    <t>Прикладная математика и информатика. Математическое моделирование сложных систем</t>
  </si>
  <si>
    <t>Математика и компьютерные науки. Алгебра и дискретная математика</t>
  </si>
  <si>
    <t>Физика. Медицинская физика</t>
  </si>
  <si>
    <t>Химия. Химия окружающей среды, химическая экспертиза и экологическая безопасность</t>
  </si>
  <si>
    <t>Химия. Химия высокомолекулярных соединений</t>
  </si>
  <si>
    <t>География. Физическая география и ландшафтоведение</t>
  </si>
  <si>
    <t>Экология и природопользование. Геоэкология</t>
  </si>
  <si>
    <t>Биология. Микробиология и вирусология</t>
  </si>
  <si>
    <t>Биология. Ботаника</t>
  </si>
  <si>
    <t>Строительство. Расчет и конструирование зданий и сооружений промышленного и гражданского назначения</t>
  </si>
  <si>
    <t>Строительство. Контроль и надзор в строительстве</t>
  </si>
  <si>
    <t>Информатика и вычислительная техника. Интеллектуальные системы</t>
  </si>
  <si>
    <t>Информационные системы и технологии. Информационные технологии моделирования, анализа данных и принятия решений в управлении и экономике</t>
  </si>
  <si>
    <t>Прикладная информатика. Машинное обучение и анализ данных</t>
  </si>
  <si>
    <t>Инфокоммуникационные технологии и системы связи. Системы и устройства радиотехники и связи</t>
  </si>
  <si>
    <t>Теплоэнергетика и теплотехника. Технология производства тепловой и электрической энергии на электростанциях</t>
  </si>
  <si>
    <t>Электроэнергетика и электротехника. Системы электроснабжения и управление ими</t>
  </si>
  <si>
    <t>Электроэнергетика и электротехника. Управление режимами работы электроэнергетических систем</t>
  </si>
  <si>
    <t>Электроэнергетика и электротехника. Электрические станции и управление ими</t>
  </si>
  <si>
    <t>Химическая технология. Технология и переработка полимеров и композитов</t>
  </si>
  <si>
    <t>Химическая технология. Технология электрохимических процессов и защита от коррозии</t>
  </si>
  <si>
    <t>Энерго- и ресурсосберегающие процессы в химической технологии, нефтехимии и биотехнологии. Охрана окружающей среды и рациональное использование природных ресурсов</t>
  </si>
  <si>
    <t>Материаловедение и технологии материалов. Материаловедение, технология получения и обработки металлических материалов со специальными свойствами</t>
  </si>
  <si>
    <t>Управление в технических системах. Управление и информационные технологии в технических системах</t>
  </si>
  <si>
    <t>Наукоемкие технологии и экономика инноваций. Экономика и управление инновационными наукоемкими проектами</t>
  </si>
  <si>
    <t>Технология лесозаготовительных и деревоперерабатывающих производств. Технология деревообработки</t>
  </si>
  <si>
    <t>Психология. Психология личности</t>
  </si>
  <si>
    <t>Экономика. Экономическая безопасность организации</t>
  </si>
  <si>
    <t>Экономика. Бухгалтерский учет и контроль</t>
  </si>
  <si>
    <t>Менеджмент. Финансовый менеджмент</t>
  </si>
  <si>
    <t>Государственное и муниципальное управление. Государственное и региональное управление</t>
  </si>
  <si>
    <t>Торговое дело. Стратегии и инновации в коммерции</t>
  </si>
  <si>
    <t>Финансы и кредит. Корпоративные финансы</t>
  </si>
  <si>
    <t>Государственный аудит. Государственный аудит и контроль</t>
  </si>
  <si>
    <t>Социология. Комплексный социальный анализ</t>
  </si>
  <si>
    <t>Социальная работа. Социальная работа с разными группами населения</t>
  </si>
  <si>
    <t>Юриспруденция. Теория и практика применения уголовного и уголовно-процессуального закона</t>
  </si>
  <si>
    <t>Юриспруденция. Прокурорская и судебная деятельность</t>
  </si>
  <si>
    <t>Юриспруденция. Цивилистика: материальные и процессуальные аспекты</t>
  </si>
  <si>
    <t>Юриспруденция. Защита трудовых и социальных прав</t>
  </si>
  <si>
    <t>Юриспруденция. Правовое обеспечение государственного и муниципального управления</t>
  </si>
  <si>
    <t>Юриспруденция. Правовое сопровождение предпринимательской деятельности</t>
  </si>
  <si>
    <t>Юриспруденция. Организация юридической службы</t>
  </si>
  <si>
    <t>Педагогическое образование. Управление проектами и программами в образовании</t>
  </si>
  <si>
    <t>Педагогическое образование. Педагогика одаренности</t>
  </si>
  <si>
    <t>Педагогическое образование. Физическое образование</t>
  </si>
  <si>
    <t>Педагогическое образование. Инновационные процессы в технологическом образовании</t>
  </si>
  <si>
    <t>Педагогическое образование. Литературное образование</t>
  </si>
  <si>
    <t>Педагогическое образование. Информатизация образования</t>
  </si>
  <si>
    <t>Педагогическое образование. Иностранный язык (английский язык)</t>
  </si>
  <si>
    <t>Специальное (дефектологическое) образование. Логопедическая работа в системе образования</t>
  </si>
  <si>
    <t>Филология. Русский язык</t>
  </si>
  <si>
    <t>Филология. Русский язык как иностранный</t>
  </si>
  <si>
    <t>Лингвистика. Перевод и переводоведение (английский язык)</t>
  </si>
  <si>
    <t>История. Новая и новейшая история России и стран Запада</t>
  </si>
  <si>
    <t>Философия. Социальная философия</t>
  </si>
  <si>
    <t>Культурология. Социокультурное проектирование</t>
  </si>
  <si>
    <t>Очно-заочная форма обучения</t>
  </si>
  <si>
    <t>Очная форма обучения</t>
  </si>
  <si>
    <t>Очно-заочная форма обучения с применением дистанционных образовательных технологий</t>
  </si>
  <si>
    <t>Заочная форма обучения</t>
  </si>
  <si>
    <t>Экономика. Финансы и кредит</t>
  </si>
  <si>
    <t>Экономика. Экономическая безопасность и управление рисками</t>
  </si>
  <si>
    <t>39.03.02</t>
  </si>
  <si>
    <t>Социальная работа. Социальное предпринимательство и социальная работа в бизнесе</t>
  </si>
  <si>
    <t>Педагогическое образование. История</t>
  </si>
  <si>
    <t>Педагогическое образование. Начальное образование</t>
  </si>
  <si>
    <t>Физическая культура. Тренер</t>
  </si>
  <si>
    <t>Культурология. Управление в социокультурной сфере</t>
  </si>
  <si>
    <t>в 2020-2021 учебном году</t>
  </si>
  <si>
    <t>49.04.01</t>
  </si>
  <si>
    <t>49.04.02</t>
  </si>
  <si>
    <t>Физическая культура для лиц с отклонениями в состоянии здоровья (адаптивная физическая культура). Адаптивная физическая реабилитация</t>
  </si>
  <si>
    <t>Заочная форма обучения с применением дистанционных образовательных технологий</t>
  </si>
  <si>
    <t>Педагогическое образование. Менеджмент в образовании</t>
  </si>
  <si>
    <r>
      <t>Туризм.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 xml:space="preserve">Технология и организация туроператорских и турагентских услуг </t>
    </r>
  </si>
  <si>
    <t>Стоимость платных образовательных услуг по образовательным программам высшего образованмия - программам подготовки научно-педагогических кадров в аспирантуре для лиц, зачисленных на первый курс в 2020/2021 учебном году</t>
  </si>
  <si>
    <t>35.06.04</t>
  </si>
  <si>
    <t>38.06.01</t>
  </si>
  <si>
    <t>44.06.01</t>
  </si>
  <si>
    <t>45.06.01</t>
  </si>
  <si>
    <t>46.06.01</t>
  </si>
  <si>
    <t>47.06.01</t>
  </si>
  <si>
    <t>50.06.01</t>
  </si>
  <si>
    <t>03.06.01</t>
  </si>
  <si>
    <t>04.06.01</t>
  </si>
  <si>
    <t>05.06.01</t>
  </si>
  <si>
    <t>06.06.01</t>
  </si>
  <si>
    <t>08.06.01</t>
  </si>
  <si>
    <t>09.06.01</t>
  </si>
  <si>
    <t>11.06.01</t>
  </si>
  <si>
    <t>13.06.01</t>
  </si>
  <si>
    <t>15.06.01</t>
  </si>
  <si>
    <t>18.06.01</t>
  </si>
  <si>
    <t>22.06.01</t>
  </si>
  <si>
    <t>Физика и астрономия. Теплофизика и теоретическая теплотехника</t>
  </si>
  <si>
    <t>Химические науки. Аналитическая химия и методы анализа</t>
  </si>
  <si>
    <t>Науки о Земле. Геоэкология</t>
  </si>
  <si>
    <t>Науки о Земле. Экология</t>
  </si>
  <si>
    <t>Биологические науки. Микробиология</t>
  </si>
  <si>
    <t>Биологические науки. Ботаника</t>
  </si>
  <si>
    <t>Биологические науки. Экология</t>
  </si>
  <si>
    <t>Техника и технологии строительства. Строительные материалы и изделия</t>
  </si>
  <si>
    <t>Техника и технологии строительства. Строительная механика</t>
  </si>
  <si>
    <t>Информатика и вычислительная техника. Системный анализ, управление и обработка информации</t>
  </si>
  <si>
    <t>Информатика и вычислительная техника. Вычислительные машины, комплексы и компьютерные сети</t>
  </si>
  <si>
    <t>Электроника, радиотехника и системы связи. Радиотехнические устройства и системы</t>
  </si>
  <si>
    <t>Электро- и теплотехника. Электротехнические комплексы и системы</t>
  </si>
  <si>
    <t>Электро- и теплотехника. Тепловые двигатели</t>
  </si>
  <si>
    <t>Машиностроение. Технология и оборудование механической и физико-технической обработки</t>
  </si>
  <si>
    <t>Машиностроение.Гусеничные и колесные машины</t>
  </si>
  <si>
    <t>Химическая технология. Экологическая безопасность и мониторинг химико-технологических производств</t>
  </si>
  <si>
    <t>Технологии материалов. Металловедение и термическая обработка металлов и сплавов</t>
  </si>
  <si>
    <t>Технологии, средства механизации и энергетическое оборудование в сельском, лесном и рыбном хозяйстве. Древесиноведение, технология и оборудование деревопереработки</t>
  </si>
  <si>
    <t>Экономика. Управление инновациями</t>
  </si>
  <si>
    <t>Экономика.Менеджмент</t>
  </si>
  <si>
    <t>Экономика. Экономическая безопасность</t>
  </si>
  <si>
    <t>Образование и педагогические науки. Теория и методика профессионального образования</t>
  </si>
  <si>
    <t>Образование и педагогические науки. Общая педагогика, история педагогики и образования</t>
  </si>
  <si>
    <t>Образование и педагогические науки. Теория и методика обучения и воспитания (технология и общетехнические дисциплины)</t>
  </si>
  <si>
    <t>Образование и педагогические науки. Теория и методика физического воспитания, спортивной тренировки, оздоровительной и адаптивной физической культуры</t>
  </si>
  <si>
    <t>Образование и педагогические науки. Информатизация образования</t>
  </si>
  <si>
    <t>Языкознание и литературоведение. Русский язык</t>
  </si>
  <si>
    <t>Исторические науки и археология. Отечественная история</t>
  </si>
  <si>
    <t>Исторические науки и археология. Всеобщая история (новая и новейшая)</t>
  </si>
  <si>
    <t>Искусствоведение. Техническая эстетика и дизайн</t>
  </si>
  <si>
    <t>Науки о Земле. Физическая география и биогеография, география почв и геохимия ландшафтов</t>
  </si>
  <si>
    <t>Машиностроение. Гусеничные и колесные машины</t>
  </si>
  <si>
    <t>Образование и педагогические науки. Теория и методика обучения и воспитания (математика)</t>
  </si>
  <si>
    <t>Языкознание и литературоведение. Русская литература</t>
  </si>
  <si>
    <t>Языкознание и литературоведение. Фольклористика</t>
  </si>
  <si>
    <t>Языкознание и литературоведение. Библиотековедение, библиографоведение и книговедение</t>
  </si>
  <si>
    <t>Языкознание и литературоведение. Литература народов стран зарубежья (западноевропейская литература и литература США)</t>
  </si>
  <si>
    <t>Приложение № 2</t>
  </si>
  <si>
    <t>Приложение № 3</t>
  </si>
  <si>
    <t>Стоимость платных образовательных услуг по образовательным программам среднего профессионального образования для лиц, зачисленных на первый курс в 2020/2021 учебном году</t>
  </si>
  <si>
    <t>21.02.05</t>
  </si>
  <si>
    <t>Земельно-имущественные отношения, базовая подготовка</t>
  </si>
  <si>
    <t>38.02.01</t>
  </si>
  <si>
    <t>Экономика и бухгалтерский учет (по отраслям), базовая подготовка</t>
  </si>
  <si>
    <t>38.02.06</t>
  </si>
  <si>
    <t>Финансы, базовая подготовка</t>
  </si>
  <si>
    <t>40.02.01</t>
  </si>
  <si>
    <t>Право и организация социального обеспечения, базовая подготовка</t>
  </si>
  <si>
    <t>49.02.01</t>
  </si>
  <si>
    <t>Физическая культура, углубленная подготовка</t>
  </si>
  <si>
    <t>09.02.07</t>
  </si>
  <si>
    <t>Информационные системы и программирование</t>
  </si>
  <si>
    <t>Срок освоения образовательной программы</t>
  </si>
  <si>
    <t>1 год 10 мес.</t>
  </si>
  <si>
    <t>2 года 10 мес.</t>
  </si>
  <si>
    <t>3 года 10 мес.</t>
  </si>
  <si>
    <t>Экономика. Экономика, организация и управление предприятиями, отраслями и комплексами</t>
  </si>
  <si>
    <t>Философия, этика, религиоведение. Онтология и теория познания</t>
  </si>
  <si>
    <t>Всего</t>
  </si>
  <si>
    <t>ВО</t>
  </si>
  <si>
    <t>ВО бак-т</t>
  </si>
  <si>
    <t>ВО спец-т</t>
  </si>
  <si>
    <t>ВО магист.</t>
  </si>
  <si>
    <t>очная форма обучения</t>
  </si>
  <si>
    <t>очно-заочная форма обучения</t>
  </si>
  <si>
    <t>заочная форма обучения</t>
  </si>
  <si>
    <t>Аспирантура</t>
  </si>
  <si>
    <t>СПО</t>
  </si>
  <si>
    <t>ИТОГО:</t>
  </si>
  <si>
    <t>Стоимость платных образовательных услуг по образовательным программам высшего образованмия - программам подготовки научно-педагогических кадров в аспирантуре для лиц, зачисленных на первый курс в 2019/2020 учебном году</t>
  </si>
  <si>
    <t>Прогнозная сумма увеличения дохода, после увеличения стоимости образовательных программ для лиц принятых на обучение в 2019г. на 4% (инфляция)</t>
  </si>
  <si>
    <t>2022, чел.</t>
  </si>
  <si>
    <t>2022, руб.стоимость один курс средняя</t>
  </si>
  <si>
    <t>2022 руб.стоимость программа средняя</t>
  </si>
  <si>
    <t>2022, руб.всего один курс средняя</t>
  </si>
  <si>
    <t>2022 руб.всего программа средняя</t>
  </si>
  <si>
    <t>Стоимость обучения увеличенная на 5,5%, руб.</t>
  </si>
  <si>
    <t xml:space="preserve">в 2023-2024 учебном году </t>
  </si>
  <si>
    <t>С.А.Пересторонин</t>
  </si>
  <si>
    <t>к приказу ВятГУ</t>
  </si>
  <si>
    <t>Стоимость платных образовательных услуг по образовательным программам высшего образования - программам бакалавриата, программам специалитета, программам магистратуры  для лиц, зачисленных на первый курс в 2019/2020 учебном году</t>
  </si>
  <si>
    <t xml:space="preserve">руководитель Департамента экономики и финансов                      
</t>
  </si>
  <si>
    <t>Приложение № 10</t>
  </si>
  <si>
    <t>от</t>
  </si>
  <si>
    <t>Приложение № 11</t>
  </si>
  <si>
    <t>Главный бухгалтер –</t>
  </si>
  <si>
    <t>* Учреждение в соответствии с частью 3 статьи 54 Федерального закона от 29 декабря 2012 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</si>
</sst>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48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0" xfId="58" applyNumberFormat="1" applyFont="1" applyFill="1" applyBorder="1" applyAlignment="1">
      <alignment horizontal="center" vertical="center"/>
    </xf>
    <xf numFmtId="165" fontId="5" fillId="0" borderId="10" xfId="5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65" fontId="5" fillId="0" borderId="0" xfId="58" applyNumberFormat="1" applyFont="1" applyFill="1" applyBorder="1" applyAlignment="1">
      <alignment horizontal="center" vertical="center"/>
    </xf>
    <xf numFmtId="165" fontId="5" fillId="0" borderId="0" xfId="5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5" fillId="0" borderId="10" xfId="58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3" fontId="50" fillId="0" borderId="10" xfId="58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3" fontId="50" fillId="33" borderId="10" xfId="58" applyFont="1" applyFill="1" applyBorder="1" applyAlignment="1">
      <alignment/>
    </xf>
    <xf numFmtId="0" fontId="50" fillId="33" borderId="10" xfId="0" applyFont="1" applyFill="1" applyBorder="1" applyAlignment="1">
      <alignment/>
    </xf>
    <xf numFmtId="43" fontId="50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43" fontId="52" fillId="0" borderId="10" xfId="58" applyFont="1" applyFill="1" applyBorder="1" applyAlignment="1">
      <alignment/>
    </xf>
    <xf numFmtId="43" fontId="14" fillId="33" borderId="10" xfId="58" applyFont="1" applyFill="1" applyBorder="1" applyAlignment="1">
      <alignment/>
    </xf>
    <xf numFmtId="0" fontId="52" fillId="0" borderId="10" xfId="0" applyFont="1" applyFill="1" applyBorder="1" applyAlignment="1">
      <alignment/>
    </xf>
    <xf numFmtId="165" fontId="50" fillId="33" borderId="10" xfId="58" applyNumberFormat="1" applyFont="1" applyFill="1" applyBorder="1" applyAlignment="1">
      <alignment/>
    </xf>
    <xf numFmtId="165" fontId="50" fillId="0" borderId="10" xfId="0" applyNumberFormat="1" applyFont="1" applyBorder="1" applyAlignment="1">
      <alignment/>
    </xf>
    <xf numFmtId="165" fontId="50" fillId="0" borderId="10" xfId="58" applyNumberFormat="1" applyFont="1" applyBorder="1" applyAlignment="1">
      <alignment/>
    </xf>
    <xf numFmtId="165" fontId="50" fillId="33" borderId="10" xfId="0" applyNumberFormat="1" applyFont="1" applyFill="1" applyBorder="1" applyAlignment="1">
      <alignment/>
    </xf>
    <xf numFmtId="165" fontId="51" fillId="0" borderId="10" xfId="58" applyNumberFormat="1" applyFont="1" applyBorder="1" applyAlignment="1">
      <alignment/>
    </xf>
    <xf numFmtId="165" fontId="52" fillId="0" borderId="10" xfId="58" applyNumberFormat="1" applyFont="1" applyFill="1" applyBorder="1" applyAlignment="1">
      <alignment/>
    </xf>
    <xf numFmtId="165" fontId="51" fillId="0" borderId="10" xfId="0" applyNumberFormat="1" applyFont="1" applyBorder="1" applyAlignment="1">
      <alignment/>
    </xf>
    <xf numFmtId="165" fontId="14" fillId="33" borderId="10" xfId="58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view="pageBreakPreview" zoomScale="90" zoomScaleSheetLayoutView="90" zoomScalePageLayoutView="0" workbookViewId="0" topLeftCell="A8">
      <selection activeCell="F174" sqref="F174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421875" style="2" hidden="1" customWidth="1" outlineLevel="1"/>
    <col min="5" max="5" width="11.8515625" style="2" hidden="1" customWidth="1" outlineLevel="1"/>
    <col min="6" max="6" width="13.8515625" style="2" customWidth="1" collapsed="1"/>
    <col min="7" max="7" width="17.8515625" style="2" customWidth="1"/>
    <col min="8" max="16384" width="9.140625" style="1" customWidth="1"/>
  </cols>
  <sheetData>
    <row r="1" spans="6:7" ht="16.5">
      <c r="F1" s="98" t="s">
        <v>0</v>
      </c>
      <c r="G1" s="98"/>
    </row>
    <row r="2" spans="6:7" ht="16.5">
      <c r="F2" s="98" t="s">
        <v>117</v>
      </c>
      <c r="G2" s="98"/>
    </row>
    <row r="3" spans="6:7" ht="16.5">
      <c r="F3" s="98" t="s">
        <v>118</v>
      </c>
      <c r="G3" s="98"/>
    </row>
    <row r="4" spans="6:7" ht="15">
      <c r="F4" s="11" t="s">
        <v>119</v>
      </c>
      <c r="G4" s="11" t="s">
        <v>120</v>
      </c>
    </row>
    <row r="5" ht="33" customHeight="1"/>
    <row r="6" spans="1:7" ht="53.25" customHeight="1">
      <c r="A6" s="99" t="s">
        <v>121</v>
      </c>
      <c r="B6" s="99"/>
      <c r="C6" s="99"/>
      <c r="D6" s="99"/>
      <c r="E6" s="99"/>
      <c r="F6" s="99"/>
      <c r="G6" s="99"/>
    </row>
    <row r="7" spans="1:7" ht="53.25" customHeight="1">
      <c r="A7" s="26"/>
      <c r="B7" s="26"/>
      <c r="C7" s="26"/>
      <c r="D7" s="26"/>
      <c r="E7" s="26"/>
      <c r="F7" s="26"/>
      <c r="G7" s="26"/>
    </row>
    <row r="8" spans="1:7" ht="15.75">
      <c r="A8" s="100" t="s">
        <v>339</v>
      </c>
      <c r="B8" s="100"/>
      <c r="C8" s="100"/>
      <c r="D8" s="100"/>
      <c r="E8" s="100"/>
      <c r="F8" s="100"/>
      <c r="G8" s="100"/>
    </row>
    <row r="9" spans="1:7" ht="15" customHeight="1">
      <c r="A9" s="93" t="s">
        <v>1</v>
      </c>
      <c r="B9" s="93" t="s">
        <v>2</v>
      </c>
      <c r="C9" s="93" t="s">
        <v>122</v>
      </c>
      <c r="D9" s="93" t="s">
        <v>4</v>
      </c>
      <c r="E9" s="93" t="s">
        <v>5</v>
      </c>
      <c r="F9" s="93" t="s">
        <v>3</v>
      </c>
      <c r="G9" s="93"/>
    </row>
    <row r="10" spans="1:7" ht="63">
      <c r="A10" s="93"/>
      <c r="B10" s="93"/>
      <c r="C10" s="93"/>
      <c r="D10" s="93"/>
      <c r="E10" s="93"/>
      <c r="F10" s="28" t="s">
        <v>350</v>
      </c>
      <c r="G10" s="28" t="s">
        <v>6</v>
      </c>
    </row>
    <row r="11" spans="1:7" s="3" customFormat="1" ht="15.75">
      <c r="A11" s="28">
        <v>1</v>
      </c>
      <c r="B11" s="28">
        <v>2</v>
      </c>
      <c r="C11" s="28">
        <v>3</v>
      </c>
      <c r="D11" s="28"/>
      <c r="E11" s="28"/>
      <c r="F11" s="28">
        <v>4</v>
      </c>
      <c r="G11" s="28">
        <v>5</v>
      </c>
    </row>
    <row r="12" spans="1:7" s="4" customFormat="1" ht="15.75">
      <c r="A12" s="101" t="s">
        <v>7</v>
      </c>
      <c r="B12" s="101"/>
      <c r="C12" s="101"/>
      <c r="D12" s="101"/>
      <c r="E12" s="101"/>
      <c r="F12" s="101"/>
      <c r="G12" s="101"/>
    </row>
    <row r="13" spans="1:7" s="3" customFormat="1" ht="31.5">
      <c r="A13" s="12" t="s">
        <v>123</v>
      </c>
      <c r="B13" s="13" t="s">
        <v>8</v>
      </c>
      <c r="C13" s="14" t="s">
        <v>124</v>
      </c>
      <c r="D13" s="35">
        <v>1</v>
      </c>
      <c r="E13" s="17">
        <v>4</v>
      </c>
      <c r="F13" s="36">
        <v>98557</v>
      </c>
      <c r="G13" s="36">
        <f>E13*F13</f>
        <v>394228</v>
      </c>
    </row>
    <row r="14" spans="1:7" s="3" customFormat="1" ht="31.5">
      <c r="A14" s="12" t="s">
        <v>125</v>
      </c>
      <c r="B14" s="13" t="s">
        <v>9</v>
      </c>
      <c r="C14" s="14" t="s">
        <v>126</v>
      </c>
      <c r="D14" s="35">
        <v>1</v>
      </c>
      <c r="E14" s="17">
        <v>4</v>
      </c>
      <c r="F14" s="36">
        <v>98557</v>
      </c>
      <c r="G14" s="36">
        <f aca="true" t="shared" si="0" ref="G14:G77">E14*F14</f>
        <v>394228</v>
      </c>
    </row>
    <row r="15" spans="1:7" s="3" customFormat="1" ht="31.5">
      <c r="A15" s="12" t="s">
        <v>127</v>
      </c>
      <c r="B15" s="13" t="s">
        <v>10</v>
      </c>
      <c r="C15" s="14" t="s">
        <v>128</v>
      </c>
      <c r="D15" s="35">
        <v>1</v>
      </c>
      <c r="E15" s="17">
        <v>4</v>
      </c>
      <c r="F15" s="36">
        <v>98557</v>
      </c>
      <c r="G15" s="36">
        <f t="shared" si="0"/>
        <v>394228</v>
      </c>
    </row>
    <row r="16" spans="1:7" s="4" customFormat="1" ht="15.75">
      <c r="A16" s="12" t="s">
        <v>129</v>
      </c>
      <c r="B16" s="13" t="s">
        <v>11</v>
      </c>
      <c r="C16" s="14" t="s">
        <v>130</v>
      </c>
      <c r="D16" s="35">
        <v>2</v>
      </c>
      <c r="E16" s="17">
        <v>4</v>
      </c>
      <c r="F16" s="36">
        <v>115177</v>
      </c>
      <c r="G16" s="36">
        <f t="shared" si="0"/>
        <v>460708</v>
      </c>
    </row>
    <row r="17" spans="1:7" s="4" customFormat="1" ht="15.75">
      <c r="A17" s="12" t="s">
        <v>131</v>
      </c>
      <c r="B17" s="13" t="s">
        <v>12</v>
      </c>
      <c r="C17" s="14" t="s">
        <v>132</v>
      </c>
      <c r="D17" s="35">
        <v>2</v>
      </c>
      <c r="E17" s="17">
        <v>4</v>
      </c>
      <c r="F17" s="36">
        <v>115177</v>
      </c>
      <c r="G17" s="36">
        <f t="shared" si="0"/>
        <v>460708</v>
      </c>
    </row>
    <row r="18" spans="1:7" s="4" customFormat="1" ht="15.75">
      <c r="A18" s="12" t="s">
        <v>133</v>
      </c>
      <c r="B18" s="13" t="s">
        <v>13</v>
      </c>
      <c r="C18" s="14" t="s">
        <v>134</v>
      </c>
      <c r="D18" s="35">
        <v>2</v>
      </c>
      <c r="E18" s="17">
        <v>4</v>
      </c>
      <c r="F18" s="36">
        <v>115177</v>
      </c>
      <c r="G18" s="36">
        <f t="shared" si="0"/>
        <v>460708</v>
      </c>
    </row>
    <row r="19" spans="1:7" s="4" customFormat="1" ht="15.75">
      <c r="A19" s="12" t="s">
        <v>135</v>
      </c>
      <c r="B19" s="13" t="s">
        <v>13</v>
      </c>
      <c r="C19" s="14" t="s">
        <v>136</v>
      </c>
      <c r="D19" s="35">
        <v>2</v>
      </c>
      <c r="E19" s="17">
        <v>4</v>
      </c>
      <c r="F19" s="36">
        <v>115177</v>
      </c>
      <c r="G19" s="36">
        <f>E19*F19</f>
        <v>460708</v>
      </c>
    </row>
    <row r="20" spans="1:7" s="4" customFormat="1" ht="31.5">
      <c r="A20" s="12" t="s">
        <v>137</v>
      </c>
      <c r="B20" s="13" t="s">
        <v>14</v>
      </c>
      <c r="C20" s="14" t="s">
        <v>138</v>
      </c>
      <c r="D20" s="35">
        <v>2</v>
      </c>
      <c r="E20" s="17">
        <v>5</v>
      </c>
      <c r="F20" s="36">
        <v>115177</v>
      </c>
      <c r="G20" s="36">
        <f t="shared" si="0"/>
        <v>575885</v>
      </c>
    </row>
    <row r="21" spans="1:7" s="4" customFormat="1" ht="15.75">
      <c r="A21" s="12" t="s">
        <v>139</v>
      </c>
      <c r="B21" s="13" t="s">
        <v>14</v>
      </c>
      <c r="C21" s="14" t="s">
        <v>140</v>
      </c>
      <c r="D21" s="35">
        <v>2</v>
      </c>
      <c r="E21" s="17">
        <v>5</v>
      </c>
      <c r="F21" s="36">
        <v>115177</v>
      </c>
      <c r="G21" s="36">
        <f t="shared" si="0"/>
        <v>575885</v>
      </c>
    </row>
    <row r="22" spans="1:7" s="4" customFormat="1" ht="31.5">
      <c r="A22" s="12" t="s">
        <v>141</v>
      </c>
      <c r="B22" s="13" t="s">
        <v>15</v>
      </c>
      <c r="C22" s="14" t="s">
        <v>142</v>
      </c>
      <c r="D22" s="35">
        <v>2</v>
      </c>
      <c r="E22" s="17">
        <v>4</v>
      </c>
      <c r="F22" s="36">
        <v>115177</v>
      </c>
      <c r="G22" s="36">
        <f t="shared" si="0"/>
        <v>460708</v>
      </c>
    </row>
    <row r="23" spans="1:7" s="4" customFormat="1" ht="31.5">
      <c r="A23" s="12" t="s">
        <v>143</v>
      </c>
      <c r="B23" s="13" t="s">
        <v>16</v>
      </c>
      <c r="C23" s="14" t="s">
        <v>144</v>
      </c>
      <c r="D23" s="35">
        <v>2</v>
      </c>
      <c r="E23" s="17">
        <v>4</v>
      </c>
      <c r="F23" s="36">
        <v>115177</v>
      </c>
      <c r="G23" s="36">
        <f t="shared" si="0"/>
        <v>460708</v>
      </c>
    </row>
    <row r="24" spans="1:7" s="4" customFormat="1" ht="31.5">
      <c r="A24" s="12" t="s">
        <v>145</v>
      </c>
      <c r="B24" s="13" t="s">
        <v>17</v>
      </c>
      <c r="C24" s="14" t="s">
        <v>146</v>
      </c>
      <c r="D24" s="35">
        <v>2</v>
      </c>
      <c r="E24" s="17">
        <v>4</v>
      </c>
      <c r="F24" s="36">
        <v>115177</v>
      </c>
      <c r="G24" s="36">
        <f t="shared" si="0"/>
        <v>460708</v>
      </c>
    </row>
    <row r="25" spans="1:7" s="4" customFormat="1" ht="47.25">
      <c r="A25" s="12" t="s">
        <v>147</v>
      </c>
      <c r="B25" s="13" t="s">
        <v>17</v>
      </c>
      <c r="C25" s="14" t="s">
        <v>148</v>
      </c>
      <c r="D25" s="35">
        <v>2</v>
      </c>
      <c r="E25" s="17">
        <v>4</v>
      </c>
      <c r="F25" s="36">
        <v>115177</v>
      </c>
      <c r="G25" s="36">
        <f t="shared" si="0"/>
        <v>460708</v>
      </c>
    </row>
    <row r="26" spans="1:7" s="4" customFormat="1" ht="31.5">
      <c r="A26" s="12" t="s">
        <v>149</v>
      </c>
      <c r="B26" s="13" t="s">
        <v>18</v>
      </c>
      <c r="C26" s="14" t="s">
        <v>150</v>
      </c>
      <c r="D26" s="35">
        <v>2</v>
      </c>
      <c r="E26" s="17">
        <v>4</v>
      </c>
      <c r="F26" s="36">
        <v>115177</v>
      </c>
      <c r="G26" s="36">
        <f t="shared" si="0"/>
        <v>460708</v>
      </c>
    </row>
    <row r="27" spans="1:7" s="4" customFormat="1" ht="31.5">
      <c r="A27" s="12" t="s">
        <v>151</v>
      </c>
      <c r="B27" s="13" t="s">
        <v>19</v>
      </c>
      <c r="C27" s="14" t="s">
        <v>152</v>
      </c>
      <c r="D27" s="35">
        <v>2</v>
      </c>
      <c r="E27" s="17">
        <v>4</v>
      </c>
      <c r="F27" s="36">
        <v>115177</v>
      </c>
      <c r="G27" s="36">
        <f t="shared" si="0"/>
        <v>460708</v>
      </c>
    </row>
    <row r="28" spans="1:7" s="4" customFormat="1" ht="31.5">
      <c r="A28" s="12" t="s">
        <v>153</v>
      </c>
      <c r="B28" s="13" t="s">
        <v>20</v>
      </c>
      <c r="C28" s="14" t="s">
        <v>154</v>
      </c>
      <c r="D28" s="35">
        <v>2</v>
      </c>
      <c r="E28" s="17">
        <v>4</v>
      </c>
      <c r="F28" s="36">
        <v>115177</v>
      </c>
      <c r="G28" s="36">
        <f t="shared" si="0"/>
        <v>460708</v>
      </c>
    </row>
    <row r="29" spans="1:7" s="4" customFormat="1" ht="33" customHeight="1">
      <c r="A29" s="12" t="s">
        <v>155</v>
      </c>
      <c r="B29" s="13" t="s">
        <v>21</v>
      </c>
      <c r="C29" s="14" t="s">
        <v>156</v>
      </c>
      <c r="D29" s="35">
        <v>2</v>
      </c>
      <c r="E29" s="17">
        <v>4</v>
      </c>
      <c r="F29" s="36">
        <v>115177</v>
      </c>
      <c r="G29" s="36">
        <f t="shared" si="0"/>
        <v>460708</v>
      </c>
    </row>
    <row r="30" spans="1:7" s="4" customFormat="1" ht="15.75">
      <c r="A30" s="12" t="s">
        <v>157</v>
      </c>
      <c r="B30" s="13" t="s">
        <v>22</v>
      </c>
      <c r="C30" s="14" t="s">
        <v>158</v>
      </c>
      <c r="D30" s="35">
        <v>2</v>
      </c>
      <c r="E30" s="17">
        <v>4</v>
      </c>
      <c r="F30" s="36">
        <v>115177</v>
      </c>
      <c r="G30" s="36">
        <f t="shared" si="0"/>
        <v>460708</v>
      </c>
    </row>
    <row r="31" spans="1:7" s="4" customFormat="1" ht="31.5">
      <c r="A31" s="12" t="s">
        <v>159</v>
      </c>
      <c r="B31" s="13" t="s">
        <v>22</v>
      </c>
      <c r="C31" s="14" t="s">
        <v>160</v>
      </c>
      <c r="D31" s="35">
        <v>2</v>
      </c>
      <c r="E31" s="17">
        <v>4</v>
      </c>
      <c r="F31" s="36">
        <v>115177</v>
      </c>
      <c r="G31" s="36">
        <f t="shared" si="0"/>
        <v>460708</v>
      </c>
    </row>
    <row r="32" spans="1:7" s="4" customFormat="1" ht="31.5">
      <c r="A32" s="12" t="s">
        <v>161</v>
      </c>
      <c r="B32" s="13" t="s">
        <v>22</v>
      </c>
      <c r="C32" s="14" t="s">
        <v>162</v>
      </c>
      <c r="D32" s="35">
        <v>2</v>
      </c>
      <c r="E32" s="17">
        <v>4</v>
      </c>
      <c r="F32" s="36">
        <v>115177</v>
      </c>
      <c r="G32" s="36">
        <f t="shared" si="0"/>
        <v>460708</v>
      </c>
    </row>
    <row r="33" spans="1:7" s="4" customFormat="1" ht="15.75">
      <c r="A33" s="12" t="s">
        <v>163</v>
      </c>
      <c r="B33" s="13" t="s">
        <v>22</v>
      </c>
      <c r="C33" s="14" t="s">
        <v>164</v>
      </c>
      <c r="D33" s="35">
        <v>2</v>
      </c>
      <c r="E33" s="17">
        <v>4</v>
      </c>
      <c r="F33" s="36">
        <v>115177</v>
      </c>
      <c r="G33" s="36">
        <f t="shared" si="0"/>
        <v>460708</v>
      </c>
    </row>
    <row r="34" spans="1:7" s="4" customFormat="1" ht="31.5">
      <c r="A34" s="12" t="s">
        <v>165</v>
      </c>
      <c r="B34" s="13" t="s">
        <v>22</v>
      </c>
      <c r="C34" s="14" t="s">
        <v>166</v>
      </c>
      <c r="D34" s="35">
        <v>2</v>
      </c>
      <c r="E34" s="17">
        <v>4</v>
      </c>
      <c r="F34" s="36">
        <v>115177</v>
      </c>
      <c r="G34" s="36">
        <f t="shared" si="0"/>
        <v>460708</v>
      </c>
    </row>
    <row r="35" spans="1:7" s="4" customFormat="1" ht="31.5">
      <c r="A35" s="12" t="s">
        <v>167</v>
      </c>
      <c r="B35" s="13" t="s">
        <v>23</v>
      </c>
      <c r="C35" s="14" t="s">
        <v>168</v>
      </c>
      <c r="D35" s="35">
        <v>2</v>
      </c>
      <c r="E35" s="17">
        <v>4</v>
      </c>
      <c r="F35" s="36">
        <v>115177</v>
      </c>
      <c r="G35" s="36">
        <f t="shared" si="0"/>
        <v>460708</v>
      </c>
    </row>
    <row r="36" spans="1:7" s="4" customFormat="1" ht="31.5">
      <c r="A36" s="12" t="s">
        <v>169</v>
      </c>
      <c r="B36" s="13" t="s">
        <v>24</v>
      </c>
      <c r="C36" s="14" t="s">
        <v>170</v>
      </c>
      <c r="D36" s="35">
        <v>2</v>
      </c>
      <c r="E36" s="17">
        <v>4</v>
      </c>
      <c r="F36" s="36">
        <v>115177</v>
      </c>
      <c r="G36" s="36">
        <f t="shared" si="0"/>
        <v>460708</v>
      </c>
    </row>
    <row r="37" spans="1:7" s="4" customFormat="1" ht="31.5">
      <c r="A37" s="12" t="s">
        <v>171</v>
      </c>
      <c r="B37" s="13" t="s">
        <v>25</v>
      </c>
      <c r="C37" s="14" t="s">
        <v>172</v>
      </c>
      <c r="D37" s="35">
        <v>2</v>
      </c>
      <c r="E37" s="17">
        <v>4</v>
      </c>
      <c r="F37" s="36">
        <v>115177</v>
      </c>
      <c r="G37" s="36">
        <f t="shared" si="0"/>
        <v>460708</v>
      </c>
    </row>
    <row r="38" spans="1:7" s="4" customFormat="1" ht="15.75">
      <c r="A38" s="12" t="s">
        <v>173</v>
      </c>
      <c r="B38" s="13" t="s">
        <v>26</v>
      </c>
      <c r="C38" s="14" t="s">
        <v>174</v>
      </c>
      <c r="D38" s="35">
        <v>2</v>
      </c>
      <c r="E38" s="17">
        <v>4</v>
      </c>
      <c r="F38" s="36">
        <v>115177</v>
      </c>
      <c r="G38" s="36">
        <f t="shared" si="0"/>
        <v>460708</v>
      </c>
    </row>
    <row r="39" spans="1:7" s="4" customFormat="1" ht="15.75">
      <c r="A39" s="12" t="s">
        <v>175</v>
      </c>
      <c r="B39" s="13" t="s">
        <v>26</v>
      </c>
      <c r="C39" s="14" t="s">
        <v>176</v>
      </c>
      <c r="D39" s="35">
        <v>2</v>
      </c>
      <c r="E39" s="17">
        <v>4</v>
      </c>
      <c r="F39" s="36">
        <v>115177</v>
      </c>
      <c r="G39" s="36">
        <f t="shared" si="0"/>
        <v>460708</v>
      </c>
    </row>
    <row r="40" spans="1:7" s="4" customFormat="1" ht="31.5">
      <c r="A40" s="12" t="s">
        <v>177</v>
      </c>
      <c r="B40" s="13" t="s">
        <v>27</v>
      </c>
      <c r="C40" s="14" t="s">
        <v>178</v>
      </c>
      <c r="D40" s="35">
        <v>2</v>
      </c>
      <c r="E40" s="17">
        <v>4</v>
      </c>
      <c r="F40" s="36">
        <v>115177</v>
      </c>
      <c r="G40" s="36">
        <f t="shared" si="0"/>
        <v>460708</v>
      </c>
    </row>
    <row r="41" spans="1:7" s="4" customFormat="1" ht="15.75">
      <c r="A41" s="12" t="s">
        <v>179</v>
      </c>
      <c r="B41" s="13" t="s">
        <v>28</v>
      </c>
      <c r="C41" s="14" t="s">
        <v>180</v>
      </c>
      <c r="D41" s="35">
        <v>2</v>
      </c>
      <c r="E41" s="17">
        <v>4</v>
      </c>
      <c r="F41" s="36">
        <v>144158</v>
      </c>
      <c r="G41" s="36">
        <f t="shared" si="0"/>
        <v>576632</v>
      </c>
    </row>
    <row r="42" spans="1:7" s="4" customFormat="1" ht="31.5">
      <c r="A42" s="12" t="s">
        <v>181</v>
      </c>
      <c r="B42" s="13" t="s">
        <v>29</v>
      </c>
      <c r="C42" s="14" t="s">
        <v>182</v>
      </c>
      <c r="D42" s="35">
        <v>2</v>
      </c>
      <c r="E42" s="17">
        <v>4</v>
      </c>
      <c r="F42" s="36">
        <v>115177</v>
      </c>
      <c r="G42" s="36">
        <f t="shared" si="0"/>
        <v>460708</v>
      </c>
    </row>
    <row r="43" spans="1:7" s="3" customFormat="1" ht="15.75">
      <c r="A43" s="12" t="s">
        <v>183</v>
      </c>
      <c r="B43" s="13" t="s">
        <v>30</v>
      </c>
      <c r="C43" s="14" t="s">
        <v>184</v>
      </c>
      <c r="D43" s="35">
        <v>2</v>
      </c>
      <c r="E43" s="17">
        <v>4</v>
      </c>
      <c r="F43" s="36">
        <v>115177</v>
      </c>
      <c r="G43" s="36">
        <f t="shared" si="0"/>
        <v>460708</v>
      </c>
    </row>
    <row r="44" spans="1:7" s="3" customFormat="1" ht="31.5">
      <c r="A44" s="12" t="s">
        <v>185</v>
      </c>
      <c r="B44" s="13" t="s">
        <v>31</v>
      </c>
      <c r="C44" s="14" t="s">
        <v>186</v>
      </c>
      <c r="D44" s="35">
        <v>2</v>
      </c>
      <c r="E44" s="17">
        <v>4</v>
      </c>
      <c r="F44" s="36">
        <v>115177</v>
      </c>
      <c r="G44" s="36">
        <f t="shared" si="0"/>
        <v>460708</v>
      </c>
    </row>
    <row r="45" spans="1:7" s="3" customFormat="1" ht="31.5">
      <c r="A45" s="12" t="s">
        <v>187</v>
      </c>
      <c r="B45" s="13" t="s">
        <v>32</v>
      </c>
      <c r="C45" s="14" t="s">
        <v>188</v>
      </c>
      <c r="D45" s="35">
        <v>2</v>
      </c>
      <c r="E45" s="17">
        <v>4</v>
      </c>
      <c r="F45" s="36">
        <v>115177</v>
      </c>
      <c r="G45" s="36">
        <f t="shared" si="0"/>
        <v>460708</v>
      </c>
    </row>
    <row r="46" spans="1:7" s="3" customFormat="1" ht="31.5">
      <c r="A46" s="12" t="s">
        <v>189</v>
      </c>
      <c r="B46" s="13" t="s">
        <v>33</v>
      </c>
      <c r="C46" s="14" t="s">
        <v>190</v>
      </c>
      <c r="D46" s="35">
        <v>2</v>
      </c>
      <c r="E46" s="17">
        <v>4</v>
      </c>
      <c r="F46" s="36">
        <v>115177</v>
      </c>
      <c r="G46" s="36">
        <f t="shared" si="0"/>
        <v>460708</v>
      </c>
    </row>
    <row r="47" spans="1:7" s="3" customFormat="1" ht="31.5">
      <c r="A47" s="12" t="s">
        <v>191</v>
      </c>
      <c r="B47" s="13" t="s">
        <v>34</v>
      </c>
      <c r="C47" s="14" t="s">
        <v>192</v>
      </c>
      <c r="D47" s="35">
        <v>2</v>
      </c>
      <c r="E47" s="17">
        <v>4</v>
      </c>
      <c r="F47" s="36">
        <v>115177</v>
      </c>
      <c r="G47" s="36">
        <f t="shared" si="0"/>
        <v>460708</v>
      </c>
    </row>
    <row r="48" spans="1:7" s="3" customFormat="1" ht="15.75">
      <c r="A48" s="12" t="s">
        <v>193</v>
      </c>
      <c r="B48" s="13" t="s">
        <v>35</v>
      </c>
      <c r="C48" s="14" t="s">
        <v>194</v>
      </c>
      <c r="D48" s="35">
        <v>2</v>
      </c>
      <c r="E48" s="17">
        <v>4</v>
      </c>
      <c r="F48" s="36">
        <v>115177</v>
      </c>
      <c r="G48" s="36">
        <f t="shared" si="0"/>
        <v>460708</v>
      </c>
    </row>
    <row r="49" spans="1:7" s="3" customFormat="1" ht="15.75">
      <c r="A49" s="12" t="s">
        <v>195</v>
      </c>
      <c r="B49" s="13" t="s">
        <v>36</v>
      </c>
      <c r="C49" s="14" t="s">
        <v>196</v>
      </c>
      <c r="D49" s="35">
        <v>1</v>
      </c>
      <c r="E49" s="17">
        <v>4</v>
      </c>
      <c r="F49" s="36">
        <v>98557</v>
      </c>
      <c r="G49" s="36">
        <f t="shared" si="0"/>
        <v>394228</v>
      </c>
    </row>
    <row r="50" spans="1:7" s="3" customFormat="1" ht="15.75">
      <c r="A50" s="12" t="s">
        <v>197</v>
      </c>
      <c r="B50" s="13" t="s">
        <v>37</v>
      </c>
      <c r="C50" s="14" t="s">
        <v>198</v>
      </c>
      <c r="D50" s="35">
        <v>1</v>
      </c>
      <c r="E50" s="17">
        <v>4</v>
      </c>
      <c r="F50" s="36">
        <v>98557</v>
      </c>
      <c r="G50" s="36">
        <f t="shared" si="0"/>
        <v>394228</v>
      </c>
    </row>
    <row r="51" spans="1:7" s="3" customFormat="1" ht="15.75">
      <c r="A51" s="12" t="s">
        <v>199</v>
      </c>
      <c r="B51" s="13" t="s">
        <v>37</v>
      </c>
      <c r="C51" s="14" t="s">
        <v>200</v>
      </c>
      <c r="D51" s="35">
        <v>1</v>
      </c>
      <c r="E51" s="17">
        <v>4</v>
      </c>
      <c r="F51" s="36">
        <v>98557</v>
      </c>
      <c r="G51" s="36">
        <f t="shared" si="0"/>
        <v>394228</v>
      </c>
    </row>
    <row r="52" spans="1:7" s="3" customFormat="1" ht="15.75">
      <c r="A52" s="12" t="s">
        <v>201</v>
      </c>
      <c r="B52" s="13" t="s">
        <v>38</v>
      </c>
      <c r="C52" s="14" t="s">
        <v>202</v>
      </c>
      <c r="D52" s="35">
        <v>1</v>
      </c>
      <c r="E52" s="17">
        <v>4</v>
      </c>
      <c r="F52" s="36">
        <v>98557</v>
      </c>
      <c r="G52" s="36">
        <f t="shared" si="0"/>
        <v>394228</v>
      </c>
    </row>
    <row r="53" spans="1:7" s="4" customFormat="1" ht="15.75">
      <c r="A53" s="12" t="s">
        <v>203</v>
      </c>
      <c r="B53" s="13" t="s">
        <v>38</v>
      </c>
      <c r="C53" s="14" t="s">
        <v>204</v>
      </c>
      <c r="D53" s="35">
        <v>1</v>
      </c>
      <c r="E53" s="17">
        <v>4</v>
      </c>
      <c r="F53" s="36">
        <v>98557</v>
      </c>
      <c r="G53" s="36">
        <f t="shared" si="0"/>
        <v>394228</v>
      </c>
    </row>
    <row r="54" spans="1:7" s="4" customFormat="1" ht="31.5">
      <c r="A54" s="12" t="s">
        <v>205</v>
      </c>
      <c r="B54" s="13" t="s">
        <v>39</v>
      </c>
      <c r="C54" s="14" t="s">
        <v>206</v>
      </c>
      <c r="D54" s="35">
        <v>1</v>
      </c>
      <c r="E54" s="17">
        <v>4</v>
      </c>
      <c r="F54" s="36">
        <v>98557</v>
      </c>
      <c r="G54" s="36">
        <f t="shared" si="0"/>
        <v>394228</v>
      </c>
    </row>
    <row r="55" spans="1:7" s="3" customFormat="1" ht="31.5">
      <c r="A55" s="12" t="s">
        <v>207</v>
      </c>
      <c r="B55" s="13" t="s">
        <v>40</v>
      </c>
      <c r="C55" s="14" t="s">
        <v>208</v>
      </c>
      <c r="D55" s="35">
        <v>1</v>
      </c>
      <c r="E55" s="17">
        <v>4</v>
      </c>
      <c r="F55" s="36">
        <v>98557</v>
      </c>
      <c r="G55" s="36">
        <f t="shared" si="0"/>
        <v>394228</v>
      </c>
    </row>
    <row r="56" spans="1:7" s="3" customFormat="1" ht="15.75">
      <c r="A56" s="12" t="s">
        <v>209</v>
      </c>
      <c r="B56" s="13" t="s">
        <v>41</v>
      </c>
      <c r="C56" s="14" t="s">
        <v>210</v>
      </c>
      <c r="D56" s="35">
        <v>1</v>
      </c>
      <c r="E56" s="17">
        <v>4</v>
      </c>
      <c r="F56" s="36">
        <v>98557</v>
      </c>
      <c r="G56" s="36">
        <f t="shared" si="0"/>
        <v>394228</v>
      </c>
    </row>
    <row r="57" spans="1:7" s="3" customFormat="1" ht="15.75">
      <c r="A57" s="12" t="s">
        <v>211</v>
      </c>
      <c r="B57" s="13" t="s">
        <v>42</v>
      </c>
      <c r="C57" s="14" t="s">
        <v>212</v>
      </c>
      <c r="D57" s="35">
        <v>1</v>
      </c>
      <c r="E57" s="17">
        <v>4</v>
      </c>
      <c r="F57" s="36">
        <v>98557</v>
      </c>
      <c r="G57" s="36">
        <f t="shared" si="0"/>
        <v>394228</v>
      </c>
    </row>
    <row r="58" spans="1:7" s="3" customFormat="1" ht="31.5">
      <c r="A58" s="12" t="s">
        <v>213</v>
      </c>
      <c r="B58" s="13" t="s">
        <v>43</v>
      </c>
      <c r="C58" s="14" t="s">
        <v>214</v>
      </c>
      <c r="D58" s="35">
        <v>1</v>
      </c>
      <c r="E58" s="17">
        <v>4</v>
      </c>
      <c r="F58" s="36">
        <v>98557</v>
      </c>
      <c r="G58" s="36">
        <f t="shared" si="0"/>
        <v>394228</v>
      </c>
    </row>
    <row r="59" spans="1:7" s="3" customFormat="1" ht="15.75">
      <c r="A59" s="12" t="s">
        <v>215</v>
      </c>
      <c r="B59" s="13" t="s">
        <v>44</v>
      </c>
      <c r="C59" s="14" t="s">
        <v>216</v>
      </c>
      <c r="D59" s="35">
        <v>1</v>
      </c>
      <c r="E59" s="17">
        <v>4</v>
      </c>
      <c r="F59" s="36">
        <v>98557</v>
      </c>
      <c r="G59" s="36">
        <f t="shared" si="0"/>
        <v>394228</v>
      </c>
    </row>
    <row r="60" spans="1:7" s="3" customFormat="1" ht="15.75">
      <c r="A60" s="12" t="s">
        <v>217</v>
      </c>
      <c r="B60" s="13" t="s">
        <v>45</v>
      </c>
      <c r="C60" s="14" t="s">
        <v>218</v>
      </c>
      <c r="D60" s="35">
        <v>1</v>
      </c>
      <c r="E60" s="17">
        <v>4</v>
      </c>
      <c r="F60" s="36">
        <v>98557</v>
      </c>
      <c r="G60" s="36">
        <f t="shared" si="0"/>
        <v>394228</v>
      </c>
    </row>
    <row r="61" spans="1:7" s="3" customFormat="1" ht="15.75">
      <c r="A61" s="12" t="s">
        <v>219</v>
      </c>
      <c r="B61" s="13" t="s">
        <v>45</v>
      </c>
      <c r="C61" s="14" t="s">
        <v>220</v>
      </c>
      <c r="D61" s="35">
        <v>1</v>
      </c>
      <c r="E61" s="17">
        <v>4</v>
      </c>
      <c r="F61" s="36">
        <v>98557</v>
      </c>
      <c r="G61" s="36">
        <f t="shared" si="0"/>
        <v>394228</v>
      </c>
    </row>
    <row r="62" spans="1:7" s="3" customFormat="1" ht="31.5">
      <c r="A62" s="12" t="s">
        <v>221</v>
      </c>
      <c r="B62" s="13" t="s">
        <v>46</v>
      </c>
      <c r="C62" s="14" t="s">
        <v>222</v>
      </c>
      <c r="D62" s="35">
        <v>1</v>
      </c>
      <c r="E62" s="17">
        <v>4</v>
      </c>
      <c r="F62" s="36">
        <v>98557</v>
      </c>
      <c r="G62" s="36">
        <f t="shared" si="0"/>
        <v>394228</v>
      </c>
    </row>
    <row r="63" spans="1:7" s="3" customFormat="1" ht="31.5">
      <c r="A63" s="12" t="s">
        <v>223</v>
      </c>
      <c r="B63" s="13" t="s">
        <v>47</v>
      </c>
      <c r="C63" s="14" t="s">
        <v>224</v>
      </c>
      <c r="D63" s="35">
        <v>1</v>
      </c>
      <c r="E63" s="17">
        <v>4</v>
      </c>
      <c r="F63" s="36">
        <v>98557</v>
      </c>
      <c r="G63" s="36">
        <f t="shared" si="0"/>
        <v>394228</v>
      </c>
    </row>
    <row r="64" spans="1:7" s="3" customFormat="1" ht="15.75">
      <c r="A64" s="12" t="s">
        <v>225</v>
      </c>
      <c r="B64" s="13" t="s">
        <v>48</v>
      </c>
      <c r="C64" s="14" t="s">
        <v>226</v>
      </c>
      <c r="D64" s="35">
        <v>1</v>
      </c>
      <c r="E64" s="17">
        <v>4</v>
      </c>
      <c r="F64" s="36">
        <v>98557</v>
      </c>
      <c r="G64" s="36">
        <f t="shared" si="0"/>
        <v>394228</v>
      </c>
    </row>
    <row r="65" spans="1:7" s="3" customFormat="1" ht="31.5">
      <c r="A65" s="12" t="s">
        <v>227</v>
      </c>
      <c r="B65" s="13" t="s">
        <v>49</v>
      </c>
      <c r="C65" s="14" t="s">
        <v>356</v>
      </c>
      <c r="D65" s="35">
        <v>1</v>
      </c>
      <c r="E65" s="17">
        <v>4</v>
      </c>
      <c r="F65" s="36">
        <v>98557</v>
      </c>
      <c r="G65" s="36">
        <f t="shared" si="0"/>
        <v>394228</v>
      </c>
    </row>
    <row r="66" spans="1:7" s="3" customFormat="1" ht="15.75">
      <c r="A66" s="12" t="s">
        <v>228</v>
      </c>
      <c r="B66" s="13" t="s">
        <v>50</v>
      </c>
      <c r="C66" s="14" t="s">
        <v>51</v>
      </c>
      <c r="D66" s="35">
        <v>1</v>
      </c>
      <c r="E66" s="17">
        <v>4</v>
      </c>
      <c r="F66" s="36">
        <v>98557</v>
      </c>
      <c r="G66" s="36">
        <f t="shared" si="0"/>
        <v>394228</v>
      </c>
    </row>
    <row r="67" spans="1:7" s="3" customFormat="1" ht="31.5">
      <c r="A67" s="12" t="s">
        <v>229</v>
      </c>
      <c r="B67" s="13" t="s">
        <v>52</v>
      </c>
      <c r="C67" s="14" t="s">
        <v>230</v>
      </c>
      <c r="D67" s="35">
        <v>1</v>
      </c>
      <c r="E67" s="17">
        <v>4</v>
      </c>
      <c r="F67" s="36">
        <v>98557</v>
      </c>
      <c r="G67" s="36">
        <f t="shared" si="0"/>
        <v>394228</v>
      </c>
    </row>
    <row r="68" spans="1:7" s="3" customFormat="1" ht="15.75">
      <c r="A68" s="12" t="s">
        <v>231</v>
      </c>
      <c r="B68" s="13" t="s">
        <v>53</v>
      </c>
      <c r="C68" s="14" t="s">
        <v>232</v>
      </c>
      <c r="D68" s="35">
        <v>1</v>
      </c>
      <c r="E68" s="17">
        <v>4</v>
      </c>
      <c r="F68" s="36">
        <v>98557</v>
      </c>
      <c r="G68" s="36">
        <f t="shared" si="0"/>
        <v>394228</v>
      </c>
    </row>
    <row r="69" spans="1:7" s="3" customFormat="1" ht="31.5">
      <c r="A69" s="12" t="s">
        <v>233</v>
      </c>
      <c r="B69" s="13" t="s">
        <v>54</v>
      </c>
      <c r="C69" s="14" t="s">
        <v>234</v>
      </c>
      <c r="D69" s="35">
        <v>1</v>
      </c>
      <c r="E69" s="17">
        <v>5</v>
      </c>
      <c r="F69" s="36">
        <v>98557</v>
      </c>
      <c r="G69" s="36">
        <f t="shared" si="0"/>
        <v>492785</v>
      </c>
    </row>
    <row r="70" spans="1:7" s="3" customFormat="1" ht="31.5">
      <c r="A70" s="12" t="s">
        <v>235</v>
      </c>
      <c r="B70" s="13" t="s">
        <v>54</v>
      </c>
      <c r="C70" s="14" t="s">
        <v>236</v>
      </c>
      <c r="D70" s="35">
        <v>1</v>
      </c>
      <c r="E70" s="17">
        <v>5</v>
      </c>
      <c r="F70" s="36">
        <v>98557</v>
      </c>
      <c r="G70" s="36">
        <f t="shared" si="0"/>
        <v>492785</v>
      </c>
    </row>
    <row r="71" spans="1:7" s="3" customFormat="1" ht="31.5">
      <c r="A71" s="12" t="s">
        <v>237</v>
      </c>
      <c r="B71" s="13" t="s">
        <v>54</v>
      </c>
      <c r="C71" s="14" t="s">
        <v>238</v>
      </c>
      <c r="D71" s="35">
        <v>1</v>
      </c>
      <c r="E71" s="17">
        <v>5</v>
      </c>
      <c r="F71" s="36">
        <v>98557</v>
      </c>
      <c r="G71" s="36">
        <f t="shared" si="0"/>
        <v>492785</v>
      </c>
    </row>
    <row r="72" spans="1:7" s="3" customFormat="1" ht="31.5">
      <c r="A72" s="12" t="s">
        <v>239</v>
      </c>
      <c r="B72" s="13" t="s">
        <v>54</v>
      </c>
      <c r="C72" s="14" t="s">
        <v>240</v>
      </c>
      <c r="D72" s="35">
        <v>1</v>
      </c>
      <c r="E72" s="17">
        <v>5</v>
      </c>
      <c r="F72" s="36">
        <v>98557</v>
      </c>
      <c r="G72" s="36">
        <f t="shared" si="0"/>
        <v>492785</v>
      </c>
    </row>
    <row r="73" spans="1:7" s="3" customFormat="1" ht="31.5">
      <c r="A73" s="12" t="s">
        <v>241</v>
      </c>
      <c r="B73" s="13" t="s">
        <v>54</v>
      </c>
      <c r="C73" s="14" t="s">
        <v>242</v>
      </c>
      <c r="D73" s="35">
        <v>1</v>
      </c>
      <c r="E73" s="17">
        <v>5</v>
      </c>
      <c r="F73" s="36">
        <v>98557</v>
      </c>
      <c r="G73" s="36">
        <f t="shared" si="0"/>
        <v>492785</v>
      </c>
    </row>
    <row r="74" spans="1:7" s="3" customFormat="1" ht="31.5">
      <c r="A74" s="12" t="s">
        <v>243</v>
      </c>
      <c r="B74" s="13" t="s">
        <v>54</v>
      </c>
      <c r="C74" s="14" t="s">
        <v>244</v>
      </c>
      <c r="D74" s="35">
        <v>1</v>
      </c>
      <c r="E74" s="17">
        <v>5</v>
      </c>
      <c r="F74" s="36">
        <v>98557</v>
      </c>
      <c r="G74" s="36">
        <f t="shared" si="0"/>
        <v>492785</v>
      </c>
    </row>
    <row r="75" spans="1:7" s="3" customFormat="1" ht="31.5">
      <c r="A75" s="12" t="s">
        <v>245</v>
      </c>
      <c r="B75" s="13" t="s">
        <v>54</v>
      </c>
      <c r="C75" s="14" t="s">
        <v>246</v>
      </c>
      <c r="D75" s="35">
        <v>1</v>
      </c>
      <c r="E75" s="17">
        <v>5</v>
      </c>
      <c r="F75" s="36">
        <v>98557</v>
      </c>
      <c r="G75" s="36">
        <f t="shared" si="0"/>
        <v>492785</v>
      </c>
    </row>
    <row r="76" spans="1:7" s="3" customFormat="1" ht="31.5">
      <c r="A76" s="12" t="s">
        <v>247</v>
      </c>
      <c r="B76" s="13" t="s">
        <v>54</v>
      </c>
      <c r="C76" s="14" t="s">
        <v>248</v>
      </c>
      <c r="D76" s="35">
        <v>1</v>
      </c>
      <c r="E76" s="17">
        <v>5</v>
      </c>
      <c r="F76" s="36">
        <v>98557</v>
      </c>
      <c r="G76" s="36">
        <f t="shared" si="0"/>
        <v>492785</v>
      </c>
    </row>
    <row r="77" spans="1:7" s="4" customFormat="1" ht="31.5">
      <c r="A77" s="12" t="s">
        <v>249</v>
      </c>
      <c r="B77" s="13" t="s">
        <v>54</v>
      </c>
      <c r="C77" s="14" t="s">
        <v>250</v>
      </c>
      <c r="D77" s="35">
        <v>1</v>
      </c>
      <c r="E77" s="17">
        <v>5</v>
      </c>
      <c r="F77" s="36">
        <v>98557</v>
      </c>
      <c r="G77" s="36">
        <f t="shared" si="0"/>
        <v>492785</v>
      </c>
    </row>
    <row r="78" spans="1:7" s="4" customFormat="1" ht="47.25">
      <c r="A78" s="12" t="s">
        <v>251</v>
      </c>
      <c r="B78" s="13" t="s">
        <v>54</v>
      </c>
      <c r="C78" s="14" t="s">
        <v>252</v>
      </c>
      <c r="D78" s="35">
        <v>1</v>
      </c>
      <c r="E78" s="17">
        <v>5</v>
      </c>
      <c r="F78" s="36">
        <v>98557</v>
      </c>
      <c r="G78" s="36">
        <f>E78*F78</f>
        <v>492785</v>
      </c>
    </row>
    <row r="79" spans="1:7" s="4" customFormat="1" ht="47.25">
      <c r="A79" s="12" t="s">
        <v>253</v>
      </c>
      <c r="B79" s="13" t="s">
        <v>54</v>
      </c>
      <c r="C79" s="14" t="s">
        <v>254</v>
      </c>
      <c r="D79" s="35">
        <v>1</v>
      </c>
      <c r="E79" s="17">
        <v>5</v>
      </c>
      <c r="F79" s="36">
        <v>98557</v>
      </c>
      <c r="G79" s="36">
        <f>E79*F79</f>
        <v>492785</v>
      </c>
    </row>
    <row r="80" spans="1:7" s="4" customFormat="1" ht="47.25">
      <c r="A80" s="12" t="s">
        <v>255</v>
      </c>
      <c r="B80" s="13" t="s">
        <v>54</v>
      </c>
      <c r="C80" s="14" t="s">
        <v>256</v>
      </c>
      <c r="D80" s="35">
        <v>1</v>
      </c>
      <c r="E80" s="17">
        <v>5</v>
      </c>
      <c r="F80" s="36">
        <v>98557</v>
      </c>
      <c r="G80" s="36">
        <f>E80*F80</f>
        <v>492785</v>
      </c>
    </row>
    <row r="81" spans="1:7" s="4" customFormat="1" ht="31.5">
      <c r="A81" s="12" t="s">
        <v>257</v>
      </c>
      <c r="B81" s="13" t="s">
        <v>55</v>
      </c>
      <c r="C81" s="14" t="s">
        <v>258</v>
      </c>
      <c r="D81" s="35">
        <v>1</v>
      </c>
      <c r="E81" s="17">
        <v>4</v>
      </c>
      <c r="F81" s="36">
        <v>98557</v>
      </c>
      <c r="G81" s="36">
        <f>E81*F81</f>
        <v>394228</v>
      </c>
    </row>
    <row r="82" spans="1:7" s="3" customFormat="1" ht="31.5">
      <c r="A82" s="12" t="s">
        <v>259</v>
      </c>
      <c r="B82" s="13" t="s">
        <v>56</v>
      </c>
      <c r="C82" s="14" t="s">
        <v>57</v>
      </c>
      <c r="D82" s="35">
        <v>1</v>
      </c>
      <c r="E82" s="17">
        <v>4</v>
      </c>
      <c r="F82" s="36">
        <v>98557</v>
      </c>
      <c r="G82" s="36">
        <f aca="true" t="shared" si="1" ref="G82:G88">E82*F82</f>
        <v>394228</v>
      </c>
    </row>
    <row r="83" spans="1:7" s="3" customFormat="1" ht="31.5">
      <c r="A83" s="12" t="s">
        <v>260</v>
      </c>
      <c r="B83" s="13" t="s">
        <v>56</v>
      </c>
      <c r="C83" s="14" t="s">
        <v>58</v>
      </c>
      <c r="D83" s="35">
        <v>1</v>
      </c>
      <c r="E83" s="17">
        <v>4</v>
      </c>
      <c r="F83" s="36">
        <v>98557</v>
      </c>
      <c r="G83" s="36">
        <f t="shared" si="1"/>
        <v>394228</v>
      </c>
    </row>
    <row r="84" spans="1:7" s="3" customFormat="1" ht="31.5">
      <c r="A84" s="12" t="s">
        <v>261</v>
      </c>
      <c r="B84" s="13" t="s">
        <v>56</v>
      </c>
      <c r="C84" s="14" t="s">
        <v>262</v>
      </c>
      <c r="D84" s="35">
        <v>1</v>
      </c>
      <c r="E84" s="17">
        <v>4</v>
      </c>
      <c r="F84" s="36">
        <v>98557</v>
      </c>
      <c r="G84" s="36">
        <f t="shared" si="1"/>
        <v>394228</v>
      </c>
    </row>
    <row r="85" spans="1:7" s="3" customFormat="1" ht="31.5">
      <c r="A85" s="12" t="s">
        <v>263</v>
      </c>
      <c r="B85" s="15" t="s">
        <v>56</v>
      </c>
      <c r="C85" s="16" t="s">
        <v>264</v>
      </c>
      <c r="D85" s="35">
        <v>1</v>
      </c>
      <c r="E85" s="17">
        <v>4</v>
      </c>
      <c r="F85" s="36">
        <v>98557</v>
      </c>
      <c r="G85" s="36">
        <f t="shared" si="1"/>
        <v>394228</v>
      </c>
    </row>
    <row r="86" spans="1:7" s="3" customFormat="1" ht="31.5">
      <c r="A86" s="12">
        <v>74</v>
      </c>
      <c r="B86" s="15" t="s">
        <v>56</v>
      </c>
      <c r="C86" s="16" t="s">
        <v>272</v>
      </c>
      <c r="D86" s="35">
        <v>1</v>
      </c>
      <c r="E86" s="17">
        <v>4</v>
      </c>
      <c r="F86" s="36">
        <v>98558</v>
      </c>
      <c r="G86" s="36">
        <f t="shared" si="1"/>
        <v>394232</v>
      </c>
    </row>
    <row r="87" spans="1:7" s="3" customFormat="1" ht="15.75">
      <c r="A87" s="12">
        <v>75</v>
      </c>
      <c r="B87" s="13" t="s">
        <v>59</v>
      </c>
      <c r="C87" s="14" t="s">
        <v>265</v>
      </c>
      <c r="D87" s="35">
        <v>1</v>
      </c>
      <c r="E87" s="17">
        <v>4</v>
      </c>
      <c r="F87" s="36">
        <v>98557</v>
      </c>
      <c r="G87" s="36">
        <f t="shared" si="1"/>
        <v>394228</v>
      </c>
    </row>
    <row r="88" spans="1:7" s="4" customFormat="1" ht="47.25">
      <c r="A88" s="12">
        <v>76</v>
      </c>
      <c r="B88" s="13" t="s">
        <v>266</v>
      </c>
      <c r="C88" s="14" t="s">
        <v>267</v>
      </c>
      <c r="D88" s="35" t="s">
        <v>270</v>
      </c>
      <c r="E88" s="17">
        <v>4</v>
      </c>
      <c r="F88" s="36">
        <v>144158</v>
      </c>
      <c r="G88" s="36">
        <f t="shared" si="1"/>
        <v>576632</v>
      </c>
    </row>
    <row r="89" spans="1:7" s="3" customFormat="1" ht="15.75">
      <c r="A89" s="12">
        <v>77</v>
      </c>
      <c r="B89" s="13" t="s">
        <v>61</v>
      </c>
      <c r="C89" s="14" t="s">
        <v>268</v>
      </c>
      <c r="D89" s="35">
        <v>1</v>
      </c>
      <c r="E89" s="17">
        <v>4</v>
      </c>
      <c r="F89" s="36">
        <v>98557</v>
      </c>
      <c r="G89" s="36">
        <f aca="true" t="shared" si="2" ref="G89:G101">E89*F89</f>
        <v>394228</v>
      </c>
    </row>
    <row r="90" spans="1:7" s="3" customFormat="1" ht="15.75">
      <c r="A90" s="12">
        <v>78</v>
      </c>
      <c r="B90" s="13" t="s">
        <v>62</v>
      </c>
      <c r="C90" s="14" t="s">
        <v>269</v>
      </c>
      <c r="D90" s="35" t="s">
        <v>271</v>
      </c>
      <c r="E90" s="17">
        <v>4</v>
      </c>
      <c r="F90" s="36">
        <v>191244</v>
      </c>
      <c r="G90" s="36">
        <f t="shared" si="2"/>
        <v>764976</v>
      </c>
    </row>
    <row r="91" spans="1:7" s="3" customFormat="1" ht="15.75">
      <c r="A91" s="102" t="s">
        <v>63</v>
      </c>
      <c r="B91" s="102"/>
      <c r="C91" s="102"/>
      <c r="D91" s="102"/>
      <c r="E91" s="102"/>
      <c r="F91" s="102"/>
      <c r="G91" s="102"/>
    </row>
    <row r="92" spans="1:7" s="3" customFormat="1" ht="31.5">
      <c r="A92" s="17">
        <v>79</v>
      </c>
      <c r="B92" s="13" t="s">
        <v>64</v>
      </c>
      <c r="C92" s="14" t="s">
        <v>273</v>
      </c>
      <c r="D92" s="17">
        <v>2</v>
      </c>
      <c r="E92" s="17">
        <v>5.5</v>
      </c>
      <c r="F92" s="44">
        <v>115177</v>
      </c>
      <c r="G92" s="36">
        <f t="shared" si="2"/>
        <v>633473.5</v>
      </c>
    </row>
    <row r="93" spans="1:7" s="3" customFormat="1" ht="47.25">
      <c r="A93" s="17">
        <v>80</v>
      </c>
      <c r="B93" s="13" t="s">
        <v>65</v>
      </c>
      <c r="C93" s="14" t="s">
        <v>274</v>
      </c>
      <c r="D93" s="17">
        <v>2</v>
      </c>
      <c r="E93" s="17">
        <v>5.5</v>
      </c>
      <c r="F93" s="44">
        <v>115177</v>
      </c>
      <c r="G93" s="36">
        <f t="shared" si="2"/>
        <v>633473.5</v>
      </c>
    </row>
    <row r="94" spans="1:7" s="3" customFormat="1" ht="31.5">
      <c r="A94" s="17">
        <v>81</v>
      </c>
      <c r="B94" s="19" t="s">
        <v>66</v>
      </c>
      <c r="C94" s="14" t="s">
        <v>275</v>
      </c>
      <c r="D94" s="17">
        <v>1</v>
      </c>
      <c r="E94" s="17">
        <v>5</v>
      </c>
      <c r="F94" s="44">
        <v>98557</v>
      </c>
      <c r="G94" s="36">
        <f t="shared" si="2"/>
        <v>492785</v>
      </c>
    </row>
    <row r="95" spans="1:7" s="3" customFormat="1" ht="31.5">
      <c r="A95" s="17">
        <v>82</v>
      </c>
      <c r="B95" s="19" t="s">
        <v>67</v>
      </c>
      <c r="C95" s="14" t="s">
        <v>276</v>
      </c>
      <c r="D95" s="17">
        <v>1</v>
      </c>
      <c r="E95" s="17">
        <v>5</v>
      </c>
      <c r="F95" s="44">
        <v>98557</v>
      </c>
      <c r="G95" s="36">
        <f t="shared" si="2"/>
        <v>492785</v>
      </c>
    </row>
    <row r="96" spans="1:7" s="3" customFormat="1" ht="31.5">
      <c r="A96" s="17">
        <v>83</v>
      </c>
      <c r="B96" s="19" t="s">
        <v>68</v>
      </c>
      <c r="C96" s="14" t="s">
        <v>277</v>
      </c>
      <c r="D96" s="17">
        <v>1</v>
      </c>
      <c r="E96" s="17">
        <v>5</v>
      </c>
      <c r="F96" s="44">
        <v>98557</v>
      </c>
      <c r="G96" s="36">
        <f t="shared" si="2"/>
        <v>492785</v>
      </c>
    </row>
    <row r="97" spans="1:7" s="3" customFormat="1" ht="31.5">
      <c r="A97" s="17">
        <v>84</v>
      </c>
      <c r="B97" s="19" t="s">
        <v>68</v>
      </c>
      <c r="C97" s="14" t="s">
        <v>278</v>
      </c>
      <c r="D97" s="17">
        <v>1</v>
      </c>
      <c r="E97" s="17">
        <v>5</v>
      </c>
      <c r="F97" s="44">
        <v>98557</v>
      </c>
      <c r="G97" s="36">
        <f t="shared" si="2"/>
        <v>492785</v>
      </c>
    </row>
    <row r="98" spans="1:7" s="3" customFormat="1" ht="31.5">
      <c r="A98" s="17">
        <v>85</v>
      </c>
      <c r="B98" s="19" t="s">
        <v>69</v>
      </c>
      <c r="C98" s="14" t="s">
        <v>279</v>
      </c>
      <c r="D98" s="17">
        <v>1</v>
      </c>
      <c r="E98" s="17">
        <v>5</v>
      </c>
      <c r="F98" s="44">
        <v>98557</v>
      </c>
      <c r="G98" s="36">
        <f t="shared" si="2"/>
        <v>492785</v>
      </c>
    </row>
    <row r="99" spans="1:7" s="3" customFormat="1" ht="15.75">
      <c r="A99" s="17">
        <v>86</v>
      </c>
      <c r="B99" s="19" t="s">
        <v>70</v>
      </c>
      <c r="C99" s="14" t="s">
        <v>280</v>
      </c>
      <c r="D99" s="17">
        <v>1</v>
      </c>
      <c r="E99" s="17">
        <v>5</v>
      </c>
      <c r="F99" s="44">
        <v>191244</v>
      </c>
      <c r="G99" s="36">
        <f t="shared" si="2"/>
        <v>956220</v>
      </c>
    </row>
    <row r="100" spans="1:7" s="3" customFormat="1" ht="15.75">
      <c r="A100" s="102" t="s">
        <v>71</v>
      </c>
      <c r="B100" s="102"/>
      <c r="C100" s="102"/>
      <c r="D100" s="102"/>
      <c r="E100" s="102"/>
      <c r="F100" s="102"/>
      <c r="G100" s="102"/>
    </row>
    <row r="101" spans="1:7" s="3" customFormat="1" ht="31.5">
      <c r="A101" s="17">
        <v>87</v>
      </c>
      <c r="B101" s="21" t="s">
        <v>72</v>
      </c>
      <c r="C101" s="22" t="s">
        <v>281</v>
      </c>
      <c r="D101" s="17">
        <v>1</v>
      </c>
      <c r="E101" s="17">
        <v>2</v>
      </c>
      <c r="F101" s="44">
        <v>104871</v>
      </c>
      <c r="G101" s="36">
        <f t="shared" si="2"/>
        <v>209742</v>
      </c>
    </row>
    <row r="102" spans="1:7" s="3" customFormat="1" ht="31.5">
      <c r="A102" s="17">
        <v>88</v>
      </c>
      <c r="B102" s="21" t="s">
        <v>73</v>
      </c>
      <c r="C102" s="22" t="s">
        <v>282</v>
      </c>
      <c r="D102" s="17">
        <v>1</v>
      </c>
      <c r="E102" s="17">
        <v>2</v>
      </c>
      <c r="F102" s="44">
        <v>104871</v>
      </c>
      <c r="G102" s="36">
        <f aca="true" t="shared" si="3" ref="G102:G165">E102*F102</f>
        <v>209742</v>
      </c>
    </row>
    <row r="103" spans="1:7" s="3" customFormat="1" ht="15.75">
      <c r="A103" s="17">
        <v>89</v>
      </c>
      <c r="B103" s="21" t="s">
        <v>74</v>
      </c>
      <c r="C103" s="22" t="s">
        <v>283</v>
      </c>
      <c r="D103" s="17">
        <v>2</v>
      </c>
      <c r="E103" s="17">
        <v>2</v>
      </c>
      <c r="F103" s="44">
        <v>121753</v>
      </c>
      <c r="G103" s="36">
        <f t="shared" si="3"/>
        <v>243506</v>
      </c>
    </row>
    <row r="104" spans="1:7" s="3" customFormat="1" ht="31.5">
      <c r="A104" s="17">
        <v>90</v>
      </c>
      <c r="B104" s="21" t="s">
        <v>75</v>
      </c>
      <c r="C104" s="22" t="s">
        <v>284</v>
      </c>
      <c r="D104" s="17">
        <v>2</v>
      </c>
      <c r="E104" s="17">
        <v>2</v>
      </c>
      <c r="F104" s="44">
        <v>121753</v>
      </c>
      <c r="G104" s="36">
        <f t="shared" si="3"/>
        <v>243506</v>
      </c>
    </row>
    <row r="105" spans="1:7" s="3" customFormat="1" ht="15.75">
      <c r="A105" s="17">
        <v>91</v>
      </c>
      <c r="B105" s="21" t="s">
        <v>75</v>
      </c>
      <c r="C105" s="22" t="s">
        <v>285</v>
      </c>
      <c r="D105" s="17">
        <v>2</v>
      </c>
      <c r="E105" s="17">
        <v>2</v>
      </c>
      <c r="F105" s="44">
        <v>121753</v>
      </c>
      <c r="G105" s="36">
        <f t="shared" si="3"/>
        <v>243506</v>
      </c>
    </row>
    <row r="106" spans="1:7" s="3" customFormat="1" ht="15.75">
      <c r="A106" s="17">
        <v>92</v>
      </c>
      <c r="B106" s="21" t="s">
        <v>76</v>
      </c>
      <c r="C106" s="22" t="s">
        <v>286</v>
      </c>
      <c r="D106" s="17">
        <v>2</v>
      </c>
      <c r="E106" s="17">
        <v>2</v>
      </c>
      <c r="F106" s="44">
        <v>121753</v>
      </c>
      <c r="G106" s="36">
        <f t="shared" si="3"/>
        <v>243506</v>
      </c>
    </row>
    <row r="107" spans="1:7" s="3" customFormat="1" ht="15.75">
      <c r="A107" s="17">
        <v>93</v>
      </c>
      <c r="B107" s="21" t="s">
        <v>77</v>
      </c>
      <c r="C107" s="22" t="s">
        <v>287</v>
      </c>
      <c r="D107" s="17">
        <v>2</v>
      </c>
      <c r="E107" s="17">
        <v>2</v>
      </c>
      <c r="F107" s="44">
        <v>121753</v>
      </c>
      <c r="G107" s="36">
        <f t="shared" si="3"/>
        <v>243506</v>
      </c>
    </row>
    <row r="108" spans="1:7" s="3" customFormat="1" ht="15.75">
      <c r="A108" s="17">
        <v>94</v>
      </c>
      <c r="B108" s="21" t="s">
        <v>78</v>
      </c>
      <c r="C108" s="22" t="s">
        <v>288</v>
      </c>
      <c r="D108" s="17">
        <v>2</v>
      </c>
      <c r="E108" s="17">
        <v>2</v>
      </c>
      <c r="F108" s="44">
        <v>121753</v>
      </c>
      <c r="G108" s="36">
        <f t="shared" si="3"/>
        <v>243506</v>
      </c>
    </row>
    <row r="109" spans="1:7" s="3" customFormat="1" ht="15.75">
      <c r="A109" s="17">
        <v>95</v>
      </c>
      <c r="B109" s="21" t="s">
        <v>78</v>
      </c>
      <c r="C109" s="22" t="s">
        <v>289</v>
      </c>
      <c r="D109" s="17">
        <v>2</v>
      </c>
      <c r="E109" s="17">
        <v>2</v>
      </c>
      <c r="F109" s="44">
        <v>121753</v>
      </c>
      <c r="G109" s="36">
        <f t="shared" si="3"/>
        <v>243506</v>
      </c>
    </row>
    <row r="110" spans="1:7" s="3" customFormat="1" ht="31.5">
      <c r="A110" s="17">
        <v>96</v>
      </c>
      <c r="B110" s="21" t="s">
        <v>79</v>
      </c>
      <c r="C110" s="22" t="s">
        <v>290</v>
      </c>
      <c r="D110" s="17">
        <v>2</v>
      </c>
      <c r="E110" s="17">
        <v>2</v>
      </c>
      <c r="F110" s="44">
        <v>121753</v>
      </c>
      <c r="G110" s="36">
        <f t="shared" si="3"/>
        <v>243506</v>
      </c>
    </row>
    <row r="111" spans="1:7" s="3" customFormat="1" ht="15.75">
      <c r="A111" s="17">
        <v>97</v>
      </c>
      <c r="B111" s="21" t="s">
        <v>79</v>
      </c>
      <c r="C111" s="22" t="s">
        <v>291</v>
      </c>
      <c r="D111" s="17">
        <v>2</v>
      </c>
      <c r="E111" s="17">
        <v>2</v>
      </c>
      <c r="F111" s="44">
        <v>121753</v>
      </c>
      <c r="G111" s="36">
        <f t="shared" si="3"/>
        <v>243506</v>
      </c>
    </row>
    <row r="112" spans="1:7" s="3" customFormat="1" ht="31.5">
      <c r="A112" s="17">
        <v>98</v>
      </c>
      <c r="B112" s="21" t="s">
        <v>80</v>
      </c>
      <c r="C112" s="22" t="s">
        <v>292</v>
      </c>
      <c r="D112" s="17">
        <v>2</v>
      </c>
      <c r="E112" s="17">
        <v>2</v>
      </c>
      <c r="F112" s="44">
        <v>121753</v>
      </c>
      <c r="G112" s="36">
        <f t="shared" si="3"/>
        <v>243506</v>
      </c>
    </row>
    <row r="113" spans="1:7" s="3" customFormat="1" ht="47.25">
      <c r="A113" s="17">
        <v>99</v>
      </c>
      <c r="B113" s="21" t="s">
        <v>81</v>
      </c>
      <c r="C113" s="22" t="s">
        <v>293</v>
      </c>
      <c r="D113" s="17">
        <v>2</v>
      </c>
      <c r="E113" s="17">
        <v>2</v>
      </c>
      <c r="F113" s="44">
        <v>121753</v>
      </c>
      <c r="G113" s="36">
        <f t="shared" si="3"/>
        <v>243506</v>
      </c>
    </row>
    <row r="114" spans="1:7" s="3" customFormat="1" ht="31.5">
      <c r="A114" s="17">
        <v>100</v>
      </c>
      <c r="B114" s="21" t="s">
        <v>82</v>
      </c>
      <c r="C114" s="22" t="s">
        <v>294</v>
      </c>
      <c r="D114" s="17">
        <v>2</v>
      </c>
      <c r="E114" s="17">
        <v>2</v>
      </c>
      <c r="F114" s="44">
        <v>121753</v>
      </c>
      <c r="G114" s="36">
        <f t="shared" si="3"/>
        <v>243506</v>
      </c>
    </row>
    <row r="115" spans="1:7" s="3" customFormat="1" ht="31.5">
      <c r="A115" s="17">
        <v>101</v>
      </c>
      <c r="B115" s="21" t="s">
        <v>83</v>
      </c>
      <c r="C115" s="22" t="s">
        <v>295</v>
      </c>
      <c r="D115" s="17">
        <v>2</v>
      </c>
      <c r="E115" s="17">
        <v>2</v>
      </c>
      <c r="F115" s="44">
        <v>121753</v>
      </c>
      <c r="G115" s="36">
        <f t="shared" si="3"/>
        <v>243506</v>
      </c>
    </row>
    <row r="116" spans="1:7" s="3" customFormat="1" ht="31.5">
      <c r="A116" s="17">
        <v>102</v>
      </c>
      <c r="B116" s="21" t="s">
        <v>84</v>
      </c>
      <c r="C116" s="22" t="s">
        <v>296</v>
      </c>
      <c r="D116" s="17">
        <v>2</v>
      </c>
      <c r="E116" s="17">
        <v>2</v>
      </c>
      <c r="F116" s="44">
        <v>121753</v>
      </c>
      <c r="G116" s="36">
        <f t="shared" si="3"/>
        <v>243506</v>
      </c>
    </row>
    <row r="117" spans="1:7" s="3" customFormat="1" ht="31.5">
      <c r="A117" s="17">
        <v>103</v>
      </c>
      <c r="B117" s="21" t="s">
        <v>85</v>
      </c>
      <c r="C117" s="22" t="s">
        <v>297</v>
      </c>
      <c r="D117" s="17">
        <v>2</v>
      </c>
      <c r="E117" s="17">
        <v>2</v>
      </c>
      <c r="F117" s="44">
        <v>121753</v>
      </c>
      <c r="G117" s="36">
        <f t="shared" si="3"/>
        <v>243506</v>
      </c>
    </row>
    <row r="118" spans="1:7" s="3" customFormat="1" ht="15.75">
      <c r="A118" s="17">
        <v>104</v>
      </c>
      <c r="B118" s="21" t="s">
        <v>85</v>
      </c>
      <c r="C118" s="22" t="s">
        <v>164</v>
      </c>
      <c r="D118" s="17">
        <v>2</v>
      </c>
      <c r="E118" s="17">
        <v>2</v>
      </c>
      <c r="F118" s="44">
        <v>121753</v>
      </c>
      <c r="G118" s="36">
        <f t="shared" si="3"/>
        <v>243506</v>
      </c>
    </row>
    <row r="119" spans="1:7" s="3" customFormat="1" ht="31.5">
      <c r="A119" s="17">
        <v>105</v>
      </c>
      <c r="B119" s="21" t="s">
        <v>85</v>
      </c>
      <c r="C119" s="22" t="s">
        <v>298</v>
      </c>
      <c r="D119" s="17">
        <v>2</v>
      </c>
      <c r="E119" s="17">
        <v>2</v>
      </c>
      <c r="F119" s="44">
        <v>121753</v>
      </c>
      <c r="G119" s="36">
        <f t="shared" si="3"/>
        <v>243506</v>
      </c>
    </row>
    <row r="120" spans="1:7" s="3" customFormat="1" ht="31.5">
      <c r="A120" s="17">
        <v>106</v>
      </c>
      <c r="B120" s="21" t="s">
        <v>85</v>
      </c>
      <c r="C120" s="22" t="s">
        <v>166</v>
      </c>
      <c r="D120" s="17">
        <v>2</v>
      </c>
      <c r="E120" s="17">
        <v>2</v>
      </c>
      <c r="F120" s="44">
        <v>121753</v>
      </c>
      <c r="G120" s="36">
        <f t="shared" si="3"/>
        <v>243506</v>
      </c>
    </row>
    <row r="121" spans="1:7" s="3" customFormat="1" ht="31.5">
      <c r="A121" s="17">
        <v>107</v>
      </c>
      <c r="B121" s="21" t="s">
        <v>85</v>
      </c>
      <c r="C121" s="22" t="s">
        <v>299</v>
      </c>
      <c r="D121" s="17">
        <v>2</v>
      </c>
      <c r="E121" s="17">
        <v>2</v>
      </c>
      <c r="F121" s="44">
        <v>121753</v>
      </c>
      <c r="G121" s="36">
        <f t="shared" si="3"/>
        <v>243506</v>
      </c>
    </row>
    <row r="122" spans="1:7" s="3" customFormat="1" ht="31.5">
      <c r="A122" s="17">
        <v>108</v>
      </c>
      <c r="B122" s="21" t="s">
        <v>86</v>
      </c>
      <c r="C122" s="22" t="s">
        <v>168</v>
      </c>
      <c r="D122" s="17">
        <v>2</v>
      </c>
      <c r="E122" s="17">
        <v>2</v>
      </c>
      <c r="F122" s="44">
        <v>121753</v>
      </c>
      <c r="G122" s="36">
        <f t="shared" si="3"/>
        <v>243506</v>
      </c>
    </row>
    <row r="123" spans="1:7" s="3" customFormat="1" ht="31.5">
      <c r="A123" s="17">
        <v>109</v>
      </c>
      <c r="B123" s="21" t="s">
        <v>87</v>
      </c>
      <c r="C123" s="22" t="s">
        <v>300</v>
      </c>
      <c r="D123" s="17">
        <v>2</v>
      </c>
      <c r="E123" s="17">
        <v>2</v>
      </c>
      <c r="F123" s="44">
        <v>121753</v>
      </c>
      <c r="G123" s="36">
        <f t="shared" si="3"/>
        <v>243506</v>
      </c>
    </row>
    <row r="124" spans="1:7" s="3" customFormat="1" ht="31.5">
      <c r="A124" s="17">
        <v>110</v>
      </c>
      <c r="B124" s="21" t="s">
        <v>87</v>
      </c>
      <c r="C124" s="22" t="s">
        <v>301</v>
      </c>
      <c r="D124" s="17">
        <v>2</v>
      </c>
      <c r="E124" s="17">
        <v>2</v>
      </c>
      <c r="F124" s="44">
        <v>121753</v>
      </c>
      <c r="G124" s="36">
        <f t="shared" si="3"/>
        <v>243506</v>
      </c>
    </row>
    <row r="125" spans="1:7" s="3" customFormat="1" ht="63">
      <c r="A125" s="17">
        <v>111</v>
      </c>
      <c r="B125" s="21" t="s">
        <v>88</v>
      </c>
      <c r="C125" s="22" t="s">
        <v>302</v>
      </c>
      <c r="D125" s="17">
        <v>2</v>
      </c>
      <c r="E125" s="17">
        <v>2</v>
      </c>
      <c r="F125" s="44">
        <v>121753</v>
      </c>
      <c r="G125" s="36">
        <f t="shared" si="3"/>
        <v>243506</v>
      </c>
    </row>
    <row r="126" spans="1:7" s="3" customFormat="1" ht="15.75">
      <c r="A126" s="17">
        <v>112</v>
      </c>
      <c r="B126" s="21" t="s">
        <v>89</v>
      </c>
      <c r="C126" s="22" t="s">
        <v>174</v>
      </c>
      <c r="D126" s="17">
        <v>2</v>
      </c>
      <c r="E126" s="17">
        <v>2</v>
      </c>
      <c r="F126" s="44">
        <v>121753</v>
      </c>
      <c r="G126" s="36">
        <f t="shared" si="3"/>
        <v>243506</v>
      </c>
    </row>
    <row r="127" spans="1:7" s="3" customFormat="1" ht="31.5">
      <c r="A127" s="17">
        <v>113</v>
      </c>
      <c r="B127" s="21" t="s">
        <v>90</v>
      </c>
      <c r="C127" s="22" t="s">
        <v>178</v>
      </c>
      <c r="D127" s="17">
        <v>2</v>
      </c>
      <c r="E127" s="17">
        <v>2</v>
      </c>
      <c r="F127" s="44">
        <v>121753</v>
      </c>
      <c r="G127" s="36">
        <f t="shared" si="3"/>
        <v>243506</v>
      </c>
    </row>
    <row r="128" spans="1:7" s="3" customFormat="1" ht="47.25">
      <c r="A128" s="17">
        <v>114</v>
      </c>
      <c r="B128" s="21" t="s">
        <v>91</v>
      </c>
      <c r="C128" s="22" t="s">
        <v>303</v>
      </c>
      <c r="D128" s="17">
        <v>2</v>
      </c>
      <c r="E128" s="17">
        <v>2</v>
      </c>
      <c r="F128" s="44">
        <v>121753</v>
      </c>
      <c r="G128" s="36">
        <f t="shared" si="3"/>
        <v>243506</v>
      </c>
    </row>
    <row r="129" spans="1:7" s="3" customFormat="1" ht="31.5">
      <c r="A129" s="17">
        <v>115</v>
      </c>
      <c r="B129" s="21" t="s">
        <v>92</v>
      </c>
      <c r="C129" s="22" t="s">
        <v>304</v>
      </c>
      <c r="D129" s="17">
        <v>2</v>
      </c>
      <c r="E129" s="17">
        <v>2</v>
      </c>
      <c r="F129" s="44">
        <v>121753</v>
      </c>
      <c r="G129" s="36">
        <f t="shared" si="3"/>
        <v>243506</v>
      </c>
    </row>
    <row r="130" spans="1:7" s="3" customFormat="1" ht="47.25">
      <c r="A130" s="17">
        <v>116</v>
      </c>
      <c r="B130" s="21" t="s">
        <v>93</v>
      </c>
      <c r="C130" s="22" t="s">
        <v>305</v>
      </c>
      <c r="D130" s="17">
        <v>2</v>
      </c>
      <c r="E130" s="17">
        <v>2</v>
      </c>
      <c r="F130" s="44">
        <v>121753</v>
      </c>
      <c r="G130" s="36">
        <f t="shared" si="3"/>
        <v>243506</v>
      </c>
    </row>
    <row r="131" spans="1:7" s="3" customFormat="1" ht="47.25">
      <c r="A131" s="17">
        <v>117</v>
      </c>
      <c r="B131" s="21" t="s">
        <v>94</v>
      </c>
      <c r="C131" s="22" t="s">
        <v>306</v>
      </c>
      <c r="D131" s="17">
        <v>2</v>
      </c>
      <c r="E131" s="17">
        <v>2</v>
      </c>
      <c r="F131" s="44">
        <v>121753</v>
      </c>
      <c r="G131" s="36">
        <f t="shared" si="3"/>
        <v>243506</v>
      </c>
    </row>
    <row r="132" spans="1:7" s="3" customFormat="1" ht="15.75">
      <c r="A132" s="17">
        <v>118</v>
      </c>
      <c r="B132" s="21" t="s">
        <v>95</v>
      </c>
      <c r="C132" s="22" t="s">
        <v>307</v>
      </c>
      <c r="D132" s="17">
        <v>1</v>
      </c>
      <c r="E132" s="17">
        <v>2</v>
      </c>
      <c r="F132" s="44">
        <v>104871</v>
      </c>
      <c r="G132" s="36">
        <f t="shared" si="3"/>
        <v>209742</v>
      </c>
    </row>
    <row r="133" spans="1:7" s="3" customFormat="1" ht="15.75">
      <c r="A133" s="17">
        <v>119</v>
      </c>
      <c r="B133" s="21" t="s">
        <v>96</v>
      </c>
      <c r="C133" s="22" t="s">
        <v>198</v>
      </c>
      <c r="D133" s="17">
        <v>1</v>
      </c>
      <c r="E133" s="17">
        <v>2</v>
      </c>
      <c r="F133" s="44">
        <v>104871</v>
      </c>
      <c r="G133" s="36">
        <f t="shared" si="3"/>
        <v>209742</v>
      </c>
    </row>
    <row r="134" spans="1:7" s="3" customFormat="1" ht="15.75">
      <c r="A134" s="17">
        <v>120</v>
      </c>
      <c r="B134" s="21" t="s">
        <v>96</v>
      </c>
      <c r="C134" s="22" t="s">
        <v>308</v>
      </c>
      <c r="D134" s="17">
        <v>1</v>
      </c>
      <c r="E134" s="17">
        <v>2</v>
      </c>
      <c r="F134" s="44">
        <v>104871</v>
      </c>
      <c r="G134" s="36">
        <f t="shared" si="3"/>
        <v>209742</v>
      </c>
    </row>
    <row r="135" spans="1:7" s="3" customFormat="1" ht="15.75">
      <c r="A135" s="17">
        <v>121</v>
      </c>
      <c r="B135" s="21" t="s">
        <v>96</v>
      </c>
      <c r="C135" s="22" t="s">
        <v>309</v>
      </c>
      <c r="D135" s="17">
        <v>1</v>
      </c>
      <c r="E135" s="17">
        <v>2</v>
      </c>
      <c r="F135" s="44">
        <v>104871</v>
      </c>
      <c r="G135" s="36">
        <f t="shared" si="3"/>
        <v>209742</v>
      </c>
    </row>
    <row r="136" spans="1:7" s="3" customFormat="1" ht="15.75">
      <c r="A136" s="17">
        <v>122</v>
      </c>
      <c r="B136" s="21" t="s">
        <v>97</v>
      </c>
      <c r="C136" s="22" t="s">
        <v>204</v>
      </c>
      <c r="D136" s="17">
        <v>1</v>
      </c>
      <c r="E136" s="17">
        <v>2</v>
      </c>
      <c r="F136" s="44">
        <v>104871</v>
      </c>
      <c r="G136" s="36">
        <f t="shared" si="3"/>
        <v>209742</v>
      </c>
    </row>
    <row r="137" spans="1:7" s="3" customFormat="1" ht="15.75">
      <c r="A137" s="17">
        <v>123</v>
      </c>
      <c r="B137" s="21" t="s">
        <v>97</v>
      </c>
      <c r="C137" s="22" t="s">
        <v>310</v>
      </c>
      <c r="D137" s="17">
        <v>1</v>
      </c>
      <c r="E137" s="17">
        <v>2</v>
      </c>
      <c r="F137" s="44">
        <v>104871</v>
      </c>
      <c r="G137" s="36">
        <f t="shared" si="3"/>
        <v>209742</v>
      </c>
    </row>
    <row r="138" spans="1:7" s="3" customFormat="1" ht="31.5">
      <c r="A138" s="17">
        <v>124</v>
      </c>
      <c r="B138" s="21" t="s">
        <v>98</v>
      </c>
      <c r="C138" s="22" t="s">
        <v>311</v>
      </c>
      <c r="D138" s="17">
        <v>1</v>
      </c>
      <c r="E138" s="17">
        <v>2</v>
      </c>
      <c r="F138" s="44">
        <v>104871</v>
      </c>
      <c r="G138" s="36">
        <f t="shared" si="3"/>
        <v>209742</v>
      </c>
    </row>
    <row r="139" spans="1:7" s="3" customFormat="1" ht="15.75">
      <c r="A139" s="17">
        <v>125</v>
      </c>
      <c r="B139" s="21" t="s">
        <v>99</v>
      </c>
      <c r="C139" s="22" t="s">
        <v>312</v>
      </c>
      <c r="D139" s="17">
        <v>1</v>
      </c>
      <c r="E139" s="17">
        <v>2</v>
      </c>
      <c r="F139" s="44">
        <v>104871</v>
      </c>
      <c r="G139" s="36">
        <f t="shared" si="3"/>
        <v>209742</v>
      </c>
    </row>
    <row r="140" spans="1:7" s="3" customFormat="1" ht="15.75">
      <c r="A140" s="17">
        <v>126</v>
      </c>
      <c r="B140" s="21" t="s">
        <v>100</v>
      </c>
      <c r="C140" s="22" t="s">
        <v>313</v>
      </c>
      <c r="D140" s="17">
        <v>1</v>
      </c>
      <c r="E140" s="17">
        <v>2</v>
      </c>
      <c r="F140" s="44">
        <v>104871</v>
      </c>
      <c r="G140" s="36">
        <f t="shared" si="3"/>
        <v>209742</v>
      </c>
    </row>
    <row r="141" spans="1:7" s="3" customFormat="1" ht="31.5">
      <c r="A141" s="17">
        <v>127</v>
      </c>
      <c r="B141" s="21" t="s">
        <v>101</v>
      </c>
      <c r="C141" s="22" t="s">
        <v>314</v>
      </c>
      <c r="D141" s="17">
        <v>1</v>
      </c>
      <c r="E141" s="17">
        <v>2</v>
      </c>
      <c r="F141" s="44">
        <v>104871</v>
      </c>
      <c r="G141" s="36">
        <f t="shared" si="3"/>
        <v>209742</v>
      </c>
    </row>
    <row r="142" spans="1:7" s="3" customFormat="1" ht="15.75">
      <c r="A142" s="17">
        <v>128</v>
      </c>
      <c r="B142" s="21" t="s">
        <v>102</v>
      </c>
      <c r="C142" s="22" t="s">
        <v>315</v>
      </c>
      <c r="D142" s="17">
        <v>1</v>
      </c>
      <c r="E142" s="17">
        <v>2</v>
      </c>
      <c r="F142" s="44">
        <v>104871</v>
      </c>
      <c r="G142" s="36">
        <f t="shared" si="3"/>
        <v>209742</v>
      </c>
    </row>
    <row r="143" spans="1:7" s="3" customFormat="1" ht="31.5">
      <c r="A143" s="17">
        <v>129</v>
      </c>
      <c r="B143" s="21" t="s">
        <v>103</v>
      </c>
      <c r="C143" s="22" t="s">
        <v>316</v>
      </c>
      <c r="D143" s="17">
        <v>1</v>
      </c>
      <c r="E143" s="17">
        <v>2</v>
      </c>
      <c r="F143" s="44">
        <v>104871</v>
      </c>
      <c r="G143" s="36">
        <f t="shared" si="3"/>
        <v>209742</v>
      </c>
    </row>
    <row r="144" spans="1:7" s="3" customFormat="1" ht="31.5">
      <c r="A144" s="17">
        <v>130</v>
      </c>
      <c r="B144" s="21" t="s">
        <v>104</v>
      </c>
      <c r="C144" s="22" t="s">
        <v>317</v>
      </c>
      <c r="D144" s="17">
        <v>1</v>
      </c>
      <c r="E144" s="17">
        <v>2</v>
      </c>
      <c r="F144" s="44">
        <v>104871</v>
      </c>
      <c r="G144" s="36">
        <f t="shared" si="3"/>
        <v>209742</v>
      </c>
    </row>
    <row r="145" spans="1:7" s="3" customFormat="1" ht="15.75">
      <c r="A145" s="17">
        <v>131</v>
      </c>
      <c r="B145" s="21" t="s">
        <v>104</v>
      </c>
      <c r="C145" s="22" t="s">
        <v>318</v>
      </c>
      <c r="D145" s="17">
        <v>1</v>
      </c>
      <c r="E145" s="17">
        <v>2</v>
      </c>
      <c r="F145" s="44">
        <v>104871</v>
      </c>
      <c r="G145" s="36">
        <f t="shared" si="3"/>
        <v>209742</v>
      </c>
    </row>
    <row r="146" spans="1:7" s="3" customFormat="1" ht="31.5">
      <c r="A146" s="17">
        <v>132</v>
      </c>
      <c r="B146" s="21" t="s">
        <v>104</v>
      </c>
      <c r="C146" s="22" t="s">
        <v>319</v>
      </c>
      <c r="D146" s="17">
        <v>1</v>
      </c>
      <c r="E146" s="17">
        <v>2</v>
      </c>
      <c r="F146" s="44">
        <v>104871</v>
      </c>
      <c r="G146" s="36">
        <f t="shared" si="3"/>
        <v>209742</v>
      </c>
    </row>
    <row r="147" spans="1:7" s="3" customFormat="1" ht="15.75">
      <c r="A147" s="17">
        <v>133</v>
      </c>
      <c r="B147" s="21" t="s">
        <v>104</v>
      </c>
      <c r="C147" s="22" t="s">
        <v>320</v>
      </c>
      <c r="D147" s="17">
        <v>1</v>
      </c>
      <c r="E147" s="17">
        <v>2</v>
      </c>
      <c r="F147" s="44">
        <v>104871</v>
      </c>
      <c r="G147" s="36">
        <f t="shared" si="3"/>
        <v>209742</v>
      </c>
    </row>
    <row r="148" spans="1:7" s="3" customFormat="1" ht="31.5">
      <c r="A148" s="17">
        <v>134</v>
      </c>
      <c r="B148" s="21" t="s">
        <v>104</v>
      </c>
      <c r="C148" s="22" t="s">
        <v>321</v>
      </c>
      <c r="D148" s="17">
        <v>1</v>
      </c>
      <c r="E148" s="17">
        <v>2</v>
      </c>
      <c r="F148" s="44">
        <v>104871</v>
      </c>
      <c r="G148" s="36">
        <f t="shared" si="3"/>
        <v>209742</v>
      </c>
    </row>
    <row r="149" spans="1:7" s="3" customFormat="1" ht="31.5">
      <c r="A149" s="17">
        <v>135</v>
      </c>
      <c r="B149" s="21" t="s">
        <v>104</v>
      </c>
      <c r="C149" s="22" t="s">
        <v>322</v>
      </c>
      <c r="D149" s="17">
        <v>1</v>
      </c>
      <c r="E149" s="17">
        <v>2</v>
      </c>
      <c r="F149" s="44">
        <v>104871</v>
      </c>
      <c r="G149" s="36">
        <f t="shared" si="3"/>
        <v>209742</v>
      </c>
    </row>
    <row r="150" spans="1:7" s="3" customFormat="1" ht="15.75">
      <c r="A150" s="17">
        <v>136</v>
      </c>
      <c r="B150" s="21" t="s">
        <v>104</v>
      </c>
      <c r="C150" s="22" t="s">
        <v>323</v>
      </c>
      <c r="D150" s="17">
        <v>1</v>
      </c>
      <c r="E150" s="17">
        <v>2</v>
      </c>
      <c r="F150" s="44">
        <v>104871</v>
      </c>
      <c r="G150" s="36">
        <f t="shared" si="3"/>
        <v>209742</v>
      </c>
    </row>
    <row r="151" spans="1:7" s="3" customFormat="1" ht="31.5">
      <c r="A151" s="17">
        <v>137</v>
      </c>
      <c r="B151" s="21" t="s">
        <v>105</v>
      </c>
      <c r="C151" s="22" t="s">
        <v>224</v>
      </c>
      <c r="D151" s="17">
        <v>1</v>
      </c>
      <c r="E151" s="17">
        <v>2</v>
      </c>
      <c r="F151" s="44">
        <v>104871</v>
      </c>
      <c r="G151" s="36">
        <f t="shared" si="3"/>
        <v>209742</v>
      </c>
    </row>
    <row r="152" spans="1:7" s="3" customFormat="1" ht="31.5">
      <c r="A152" s="17">
        <v>138</v>
      </c>
      <c r="B152" s="21" t="s">
        <v>106</v>
      </c>
      <c r="C152" s="22" t="s">
        <v>324</v>
      </c>
      <c r="D152" s="17">
        <v>1</v>
      </c>
      <c r="E152" s="17">
        <v>2</v>
      </c>
      <c r="F152" s="44">
        <v>104871</v>
      </c>
      <c r="G152" s="36">
        <f t="shared" si="3"/>
        <v>209742</v>
      </c>
    </row>
    <row r="153" spans="1:7" s="3" customFormat="1" ht="15.75">
      <c r="A153" s="17">
        <v>139</v>
      </c>
      <c r="B153" s="21" t="s">
        <v>106</v>
      </c>
      <c r="C153" s="22" t="s">
        <v>325</v>
      </c>
      <c r="D153" s="17">
        <v>1</v>
      </c>
      <c r="E153" s="17">
        <v>2</v>
      </c>
      <c r="F153" s="44">
        <v>104871</v>
      </c>
      <c r="G153" s="36">
        <f t="shared" si="3"/>
        <v>209742</v>
      </c>
    </row>
    <row r="154" spans="1:7" s="3" customFormat="1" ht="15.75">
      <c r="A154" s="17">
        <v>140</v>
      </c>
      <c r="B154" s="21" t="s">
        <v>106</v>
      </c>
      <c r="C154" s="22" t="s">
        <v>326</v>
      </c>
      <c r="D154" s="17">
        <v>1</v>
      </c>
      <c r="E154" s="17">
        <v>2</v>
      </c>
      <c r="F154" s="44">
        <v>104871</v>
      </c>
      <c r="G154" s="36">
        <f t="shared" si="3"/>
        <v>209742</v>
      </c>
    </row>
    <row r="155" spans="1:7" s="3" customFormat="1" ht="31.5">
      <c r="A155" s="17">
        <v>141</v>
      </c>
      <c r="B155" s="21" t="s">
        <v>106</v>
      </c>
      <c r="C155" s="22" t="s">
        <v>327</v>
      </c>
      <c r="D155" s="17">
        <v>1</v>
      </c>
      <c r="E155" s="17">
        <v>2</v>
      </c>
      <c r="F155" s="44">
        <v>104871</v>
      </c>
      <c r="G155" s="36">
        <f t="shared" si="3"/>
        <v>209742</v>
      </c>
    </row>
    <row r="156" spans="1:7" s="3" customFormat="1" ht="15.75">
      <c r="A156" s="17">
        <v>142</v>
      </c>
      <c r="B156" s="21" t="s">
        <v>106</v>
      </c>
      <c r="C156" s="22" t="s">
        <v>328</v>
      </c>
      <c r="D156" s="17">
        <v>1</v>
      </c>
      <c r="E156" s="17">
        <v>2</v>
      </c>
      <c r="F156" s="44">
        <v>104871</v>
      </c>
      <c r="G156" s="36">
        <f t="shared" si="3"/>
        <v>209742</v>
      </c>
    </row>
    <row r="157" spans="1:7" s="3" customFormat="1" ht="31.5">
      <c r="A157" s="17">
        <v>143</v>
      </c>
      <c r="B157" s="21" t="s">
        <v>106</v>
      </c>
      <c r="C157" s="22" t="s">
        <v>329</v>
      </c>
      <c r="D157" s="17">
        <v>1</v>
      </c>
      <c r="E157" s="17">
        <v>2</v>
      </c>
      <c r="F157" s="44">
        <v>104871</v>
      </c>
      <c r="G157" s="36">
        <f t="shared" si="3"/>
        <v>209742</v>
      </c>
    </row>
    <row r="158" spans="1:7" s="3" customFormat="1" ht="31.5">
      <c r="A158" s="17">
        <v>144</v>
      </c>
      <c r="B158" s="21" t="s">
        <v>106</v>
      </c>
      <c r="C158" s="22" t="s">
        <v>330</v>
      </c>
      <c r="D158" s="17">
        <v>1</v>
      </c>
      <c r="E158" s="17">
        <v>2</v>
      </c>
      <c r="F158" s="44">
        <v>104871</v>
      </c>
      <c r="G158" s="36">
        <f t="shared" si="3"/>
        <v>209742</v>
      </c>
    </row>
    <row r="159" spans="1:7" s="3" customFormat="1" ht="31.5">
      <c r="A159" s="17">
        <v>145</v>
      </c>
      <c r="B159" s="21" t="s">
        <v>107</v>
      </c>
      <c r="C159" s="22" t="s">
        <v>331</v>
      </c>
      <c r="D159" s="17">
        <v>1</v>
      </c>
      <c r="E159" s="17">
        <v>2</v>
      </c>
      <c r="F159" s="44">
        <v>104871</v>
      </c>
      <c r="G159" s="36">
        <f t="shared" si="3"/>
        <v>209742</v>
      </c>
    </row>
    <row r="160" spans="1:7" s="3" customFormat="1" ht="15.75">
      <c r="A160" s="17">
        <v>146</v>
      </c>
      <c r="B160" s="21" t="s">
        <v>108</v>
      </c>
      <c r="C160" s="22" t="s">
        <v>332</v>
      </c>
      <c r="D160" s="17">
        <v>1</v>
      </c>
      <c r="E160" s="17">
        <v>2</v>
      </c>
      <c r="F160" s="44">
        <v>104871</v>
      </c>
      <c r="G160" s="36">
        <f t="shared" si="3"/>
        <v>209742</v>
      </c>
    </row>
    <row r="161" spans="1:7" s="3" customFormat="1" ht="15.75">
      <c r="A161" s="17">
        <v>147</v>
      </c>
      <c r="B161" s="21" t="s">
        <v>108</v>
      </c>
      <c r="C161" s="22" t="s">
        <v>333</v>
      </c>
      <c r="D161" s="17">
        <v>1</v>
      </c>
      <c r="E161" s="17">
        <v>2</v>
      </c>
      <c r="F161" s="44">
        <v>104871</v>
      </c>
      <c r="G161" s="36">
        <f t="shared" si="3"/>
        <v>209742</v>
      </c>
    </row>
    <row r="162" spans="1:7" s="3" customFormat="1" ht="31.5">
      <c r="A162" s="17">
        <v>148</v>
      </c>
      <c r="B162" s="21" t="s">
        <v>109</v>
      </c>
      <c r="C162" s="22" t="s">
        <v>334</v>
      </c>
      <c r="D162" s="17">
        <v>1</v>
      </c>
      <c r="E162" s="17">
        <v>2</v>
      </c>
      <c r="F162" s="44">
        <v>104871</v>
      </c>
      <c r="G162" s="36">
        <f t="shared" si="3"/>
        <v>209742</v>
      </c>
    </row>
    <row r="163" spans="1:7" s="3" customFormat="1" ht="15.75">
      <c r="A163" s="17">
        <v>149</v>
      </c>
      <c r="B163" s="21" t="s">
        <v>110</v>
      </c>
      <c r="C163" s="22" t="s">
        <v>335</v>
      </c>
      <c r="D163" s="17">
        <v>1</v>
      </c>
      <c r="E163" s="17">
        <v>2</v>
      </c>
      <c r="F163" s="44">
        <v>104871</v>
      </c>
      <c r="G163" s="36">
        <f t="shared" si="3"/>
        <v>209742</v>
      </c>
    </row>
    <row r="164" spans="1:7" s="3" customFormat="1" ht="15.75">
      <c r="A164" s="17">
        <v>150</v>
      </c>
      <c r="B164" s="21" t="s">
        <v>111</v>
      </c>
      <c r="C164" s="22" t="s">
        <v>336</v>
      </c>
      <c r="D164" s="17">
        <v>1</v>
      </c>
      <c r="E164" s="17">
        <v>2</v>
      </c>
      <c r="F164" s="44">
        <v>104871</v>
      </c>
      <c r="G164" s="36">
        <f t="shared" si="3"/>
        <v>209742</v>
      </c>
    </row>
    <row r="165" spans="1:7" s="3" customFormat="1" ht="15.75">
      <c r="A165" s="17">
        <v>151</v>
      </c>
      <c r="B165" s="21" t="s">
        <v>112</v>
      </c>
      <c r="C165" s="22" t="s">
        <v>337</v>
      </c>
      <c r="D165" s="17">
        <v>1</v>
      </c>
      <c r="E165" s="17">
        <v>2</v>
      </c>
      <c r="F165" s="44">
        <v>104871</v>
      </c>
      <c r="G165" s="36">
        <f t="shared" si="3"/>
        <v>209742</v>
      </c>
    </row>
    <row r="166" spans="1:7" s="3" customFormat="1" ht="15.75">
      <c r="A166" s="23"/>
      <c r="B166" s="24"/>
      <c r="C166" s="25"/>
      <c r="D166" s="23"/>
      <c r="E166" s="23"/>
      <c r="F166" s="23"/>
      <c r="G166" s="38"/>
    </row>
    <row r="167" spans="1:7" s="3" customFormat="1" ht="15.75">
      <c r="A167" s="103" t="s">
        <v>338</v>
      </c>
      <c r="B167" s="103"/>
      <c r="C167" s="103"/>
      <c r="D167" s="103"/>
      <c r="E167" s="103"/>
      <c r="F167" s="103"/>
      <c r="G167" s="103"/>
    </row>
    <row r="168" spans="1:7" s="3" customFormat="1" ht="15.75">
      <c r="A168" s="95" t="s">
        <v>7</v>
      </c>
      <c r="B168" s="95"/>
      <c r="C168" s="95"/>
      <c r="D168" s="95"/>
      <c r="E168" s="95"/>
      <c r="F168" s="95"/>
      <c r="G168" s="95"/>
    </row>
    <row r="169" spans="1:7" s="3" customFormat="1" ht="15.75">
      <c r="A169" s="93" t="s">
        <v>1</v>
      </c>
      <c r="B169" s="93" t="s">
        <v>2</v>
      </c>
      <c r="C169" s="93" t="s">
        <v>122</v>
      </c>
      <c r="D169" s="93" t="s">
        <v>4</v>
      </c>
      <c r="E169" s="93" t="s">
        <v>5</v>
      </c>
      <c r="F169" s="93" t="s">
        <v>3</v>
      </c>
      <c r="G169" s="93"/>
    </row>
    <row r="170" spans="1:7" s="3" customFormat="1" ht="63">
      <c r="A170" s="93"/>
      <c r="B170" s="93"/>
      <c r="C170" s="93"/>
      <c r="D170" s="93"/>
      <c r="E170" s="93"/>
      <c r="F170" s="28" t="s">
        <v>350</v>
      </c>
      <c r="G170" s="28" t="s">
        <v>6</v>
      </c>
    </row>
    <row r="171" spans="1:7" s="3" customFormat="1" ht="15.75">
      <c r="A171" s="28">
        <v>1</v>
      </c>
      <c r="B171" s="28">
        <v>2</v>
      </c>
      <c r="C171" s="28">
        <v>3</v>
      </c>
      <c r="D171" s="28"/>
      <c r="E171" s="28"/>
      <c r="F171" s="28">
        <v>4</v>
      </c>
      <c r="G171" s="28">
        <v>5</v>
      </c>
    </row>
    <row r="172" spans="1:7" s="3" customFormat="1" ht="15.75">
      <c r="A172" s="28">
        <v>1</v>
      </c>
      <c r="B172" s="29" t="s">
        <v>45</v>
      </c>
      <c r="C172" s="22" t="s">
        <v>218</v>
      </c>
      <c r="D172" s="17">
        <v>1</v>
      </c>
      <c r="E172" s="17">
        <v>5</v>
      </c>
      <c r="F172" s="44">
        <v>45000</v>
      </c>
      <c r="G172" s="36">
        <f>E172*F172</f>
        <v>225000</v>
      </c>
    </row>
    <row r="173" spans="1:7" s="3" customFormat="1" ht="15.75">
      <c r="A173" s="28">
        <v>2</v>
      </c>
      <c r="B173" s="29" t="s">
        <v>45</v>
      </c>
      <c r="C173" s="22" t="s">
        <v>220</v>
      </c>
      <c r="D173" s="17">
        <v>1</v>
      </c>
      <c r="E173" s="17">
        <v>5</v>
      </c>
      <c r="F173" s="44">
        <v>45000</v>
      </c>
      <c r="G173" s="36">
        <f>E173*F173</f>
        <v>225000</v>
      </c>
    </row>
    <row r="174" spans="1:7" s="3" customFormat="1" ht="15.75">
      <c r="A174" s="4"/>
      <c r="B174" s="39"/>
      <c r="C174" s="4"/>
      <c r="D174" s="37"/>
      <c r="E174" s="37"/>
      <c r="F174" s="37"/>
      <c r="G174" s="37"/>
    </row>
    <row r="175" spans="1:7" s="3" customFormat="1" ht="15.75">
      <c r="A175" s="95" t="s">
        <v>71</v>
      </c>
      <c r="B175" s="95"/>
      <c r="C175" s="95"/>
      <c r="D175" s="95"/>
      <c r="E175" s="95"/>
      <c r="F175" s="95"/>
      <c r="G175" s="95"/>
    </row>
    <row r="176" spans="1:7" s="3" customFormat="1" ht="15.75">
      <c r="A176" s="17">
        <v>3</v>
      </c>
      <c r="B176" s="21" t="s">
        <v>95</v>
      </c>
      <c r="C176" s="22" t="s">
        <v>307</v>
      </c>
      <c r="D176" s="17">
        <v>1</v>
      </c>
      <c r="E176" s="17">
        <v>2.5</v>
      </c>
      <c r="F176" s="44">
        <v>45000</v>
      </c>
      <c r="G176" s="36">
        <f>E176*F176</f>
        <v>112500</v>
      </c>
    </row>
    <row r="177" spans="1:7" s="3" customFormat="1" ht="31.5">
      <c r="A177" s="17">
        <v>4</v>
      </c>
      <c r="B177" s="21" t="s">
        <v>106</v>
      </c>
      <c r="C177" s="22" t="s">
        <v>324</v>
      </c>
      <c r="D177" s="17">
        <v>1</v>
      </c>
      <c r="E177" s="17">
        <v>2.5</v>
      </c>
      <c r="F177" s="44">
        <v>40000</v>
      </c>
      <c r="G177" s="36">
        <f>E177*F177</f>
        <v>100000</v>
      </c>
    </row>
    <row r="178" spans="1:7" s="3" customFormat="1" ht="15.75">
      <c r="A178" s="17">
        <v>5</v>
      </c>
      <c r="B178" s="21" t="s">
        <v>106</v>
      </c>
      <c r="C178" s="22" t="s">
        <v>325</v>
      </c>
      <c r="D178" s="17">
        <v>1</v>
      </c>
      <c r="E178" s="17">
        <v>2.5</v>
      </c>
      <c r="F178" s="44">
        <v>40000</v>
      </c>
      <c r="G178" s="36">
        <f>E178*F178</f>
        <v>100000</v>
      </c>
    </row>
    <row r="179" spans="1:7" s="3" customFormat="1" ht="31.5">
      <c r="A179" s="17">
        <v>6</v>
      </c>
      <c r="B179" s="21" t="s">
        <v>107</v>
      </c>
      <c r="C179" s="22" t="s">
        <v>331</v>
      </c>
      <c r="D179" s="17">
        <v>1</v>
      </c>
      <c r="E179" s="17">
        <v>2.5</v>
      </c>
      <c r="F179" s="44">
        <v>45000</v>
      </c>
      <c r="G179" s="36">
        <f>E179*F179</f>
        <v>112500</v>
      </c>
    </row>
    <row r="180" spans="1:7" s="3" customFormat="1" ht="15.75">
      <c r="A180" s="4"/>
      <c r="B180" s="39"/>
      <c r="C180" s="4"/>
      <c r="D180" s="37"/>
      <c r="E180" s="37"/>
      <c r="F180" s="37"/>
      <c r="G180" s="37"/>
    </row>
    <row r="181" spans="1:7" s="3" customFormat="1" ht="15.75">
      <c r="A181" s="94" t="s">
        <v>340</v>
      </c>
      <c r="B181" s="94"/>
      <c r="C181" s="94"/>
      <c r="D181" s="94"/>
      <c r="E181" s="94"/>
      <c r="F181" s="94"/>
      <c r="G181" s="94"/>
    </row>
    <row r="182" spans="1:7" s="3" customFormat="1" ht="15.75">
      <c r="A182" s="95" t="s">
        <v>7</v>
      </c>
      <c r="B182" s="95"/>
      <c r="C182" s="95"/>
      <c r="D182" s="95"/>
      <c r="E182" s="95"/>
      <c r="F182" s="95"/>
      <c r="G182" s="95"/>
    </row>
    <row r="183" spans="1:7" s="3" customFormat="1" ht="15.75">
      <c r="A183" s="93" t="s">
        <v>1</v>
      </c>
      <c r="B183" s="93" t="s">
        <v>2</v>
      </c>
      <c r="C183" s="93" t="s">
        <v>122</v>
      </c>
      <c r="D183" s="93" t="s">
        <v>4</v>
      </c>
      <c r="E183" s="93" t="s">
        <v>5</v>
      </c>
      <c r="F183" s="93" t="s">
        <v>3</v>
      </c>
      <c r="G183" s="93"/>
    </row>
    <row r="184" spans="1:7" s="3" customFormat="1" ht="63">
      <c r="A184" s="93"/>
      <c r="B184" s="93"/>
      <c r="C184" s="93"/>
      <c r="D184" s="93"/>
      <c r="E184" s="93"/>
      <c r="F184" s="28" t="s">
        <v>350</v>
      </c>
      <c r="G184" s="28" t="s">
        <v>6</v>
      </c>
    </row>
    <row r="185" spans="1:7" s="3" customFormat="1" ht="15.75">
      <c r="A185" s="28">
        <v>1</v>
      </c>
      <c r="B185" s="28">
        <v>2</v>
      </c>
      <c r="C185" s="28">
        <v>3</v>
      </c>
      <c r="D185" s="28"/>
      <c r="E185" s="28"/>
      <c r="F185" s="28">
        <v>4</v>
      </c>
      <c r="G185" s="28">
        <v>5</v>
      </c>
    </row>
    <row r="186" spans="1:7" s="3" customFormat="1" ht="15.75">
      <c r="A186" s="28">
        <v>1</v>
      </c>
      <c r="B186" s="29" t="s">
        <v>45</v>
      </c>
      <c r="C186" s="22" t="s">
        <v>218</v>
      </c>
      <c r="D186" s="17">
        <v>1</v>
      </c>
      <c r="E186" s="17">
        <v>5</v>
      </c>
      <c r="F186" s="44">
        <v>49000</v>
      </c>
      <c r="G186" s="36">
        <f>E186*F186</f>
        <v>245000</v>
      </c>
    </row>
    <row r="187" spans="1:7" s="3" customFormat="1" ht="15.75">
      <c r="A187" s="28">
        <v>2</v>
      </c>
      <c r="B187" s="29" t="s">
        <v>45</v>
      </c>
      <c r="C187" s="22" t="s">
        <v>220</v>
      </c>
      <c r="D187" s="17">
        <v>1</v>
      </c>
      <c r="E187" s="17">
        <v>5</v>
      </c>
      <c r="F187" s="44">
        <v>49000</v>
      </c>
      <c r="G187" s="36">
        <f>E187*F187</f>
        <v>245000</v>
      </c>
    </row>
    <row r="188" spans="1:7" s="3" customFormat="1" ht="15.75">
      <c r="A188" s="4"/>
      <c r="B188" s="39"/>
      <c r="C188" s="4"/>
      <c r="D188" s="37"/>
      <c r="E188" s="37"/>
      <c r="F188" s="37"/>
      <c r="G188" s="37"/>
    </row>
    <row r="189" spans="1:7" s="3" customFormat="1" ht="15.75">
      <c r="A189" s="104" t="s">
        <v>341</v>
      </c>
      <c r="B189" s="104"/>
      <c r="C189" s="104"/>
      <c r="D189" s="104"/>
      <c r="E189" s="104"/>
      <c r="F189" s="104"/>
      <c r="G189" s="104"/>
    </row>
    <row r="190" spans="1:7" s="3" customFormat="1" ht="15.75">
      <c r="A190" s="95" t="s">
        <v>7</v>
      </c>
      <c r="B190" s="95"/>
      <c r="C190" s="95"/>
      <c r="D190" s="95"/>
      <c r="E190" s="95"/>
      <c r="F190" s="95"/>
      <c r="G190" s="95"/>
    </row>
    <row r="191" spans="1:7" s="3" customFormat="1" ht="15.75">
      <c r="A191" s="93" t="s">
        <v>1</v>
      </c>
      <c r="B191" s="93" t="s">
        <v>2</v>
      </c>
      <c r="C191" s="93" t="s">
        <v>122</v>
      </c>
      <c r="D191" s="93" t="s">
        <v>4</v>
      </c>
      <c r="E191" s="93" t="s">
        <v>5</v>
      </c>
      <c r="F191" s="93" t="s">
        <v>3</v>
      </c>
      <c r="G191" s="93"/>
    </row>
    <row r="192" spans="1:7" s="3" customFormat="1" ht="63">
      <c r="A192" s="93"/>
      <c r="B192" s="93"/>
      <c r="C192" s="93"/>
      <c r="D192" s="93"/>
      <c r="E192" s="93"/>
      <c r="F192" s="28" t="s">
        <v>350</v>
      </c>
      <c r="G192" s="28" t="s">
        <v>6</v>
      </c>
    </row>
    <row r="193" spans="1:7" s="3" customFormat="1" ht="15.75">
      <c r="A193" s="28">
        <v>1</v>
      </c>
      <c r="B193" s="28">
        <v>2</v>
      </c>
      <c r="C193" s="28">
        <v>3</v>
      </c>
      <c r="D193" s="28"/>
      <c r="E193" s="28"/>
      <c r="F193" s="28">
        <v>4</v>
      </c>
      <c r="G193" s="28">
        <v>5</v>
      </c>
    </row>
    <row r="194" spans="1:7" s="3" customFormat="1" ht="31.5">
      <c r="A194" s="28">
        <v>1</v>
      </c>
      <c r="B194" s="29" t="s">
        <v>15</v>
      </c>
      <c r="C194" s="22" t="s">
        <v>142</v>
      </c>
      <c r="D194" s="17">
        <v>2</v>
      </c>
      <c r="E194" s="17">
        <v>5</v>
      </c>
      <c r="F194" s="44">
        <v>48000</v>
      </c>
      <c r="G194" s="36">
        <f aca="true" t="shared" si="4" ref="G194:G223">E194*F194</f>
        <v>240000</v>
      </c>
    </row>
    <row r="195" spans="1:7" s="3" customFormat="1" ht="47.25">
      <c r="A195" s="28">
        <v>2</v>
      </c>
      <c r="B195" s="29" t="s">
        <v>17</v>
      </c>
      <c r="C195" s="22" t="s">
        <v>148</v>
      </c>
      <c r="D195" s="17">
        <v>2</v>
      </c>
      <c r="E195" s="17">
        <v>5</v>
      </c>
      <c r="F195" s="44">
        <v>40000</v>
      </c>
      <c r="G195" s="36">
        <f t="shared" si="4"/>
        <v>200000</v>
      </c>
    </row>
    <row r="196" spans="1:7" s="3" customFormat="1" ht="31.5">
      <c r="A196" s="28">
        <v>3</v>
      </c>
      <c r="B196" s="29" t="s">
        <v>20</v>
      </c>
      <c r="C196" s="22" t="s">
        <v>154</v>
      </c>
      <c r="D196" s="17">
        <v>2</v>
      </c>
      <c r="E196" s="17">
        <v>5</v>
      </c>
      <c r="F196" s="44">
        <v>40000</v>
      </c>
      <c r="G196" s="36">
        <f t="shared" si="4"/>
        <v>200000</v>
      </c>
    </row>
    <row r="197" spans="1:7" s="3" customFormat="1" ht="31.5">
      <c r="A197" s="28">
        <v>4</v>
      </c>
      <c r="B197" s="29" t="s">
        <v>21</v>
      </c>
      <c r="C197" s="22" t="s">
        <v>156</v>
      </c>
      <c r="D197" s="17">
        <v>2</v>
      </c>
      <c r="E197" s="17">
        <v>5</v>
      </c>
      <c r="F197" s="44">
        <v>48000</v>
      </c>
      <c r="G197" s="36">
        <f t="shared" si="4"/>
        <v>240000</v>
      </c>
    </row>
    <row r="198" spans="1:7" s="3" customFormat="1" ht="15.75">
      <c r="A198" s="28">
        <v>5</v>
      </c>
      <c r="B198" s="29" t="s">
        <v>22</v>
      </c>
      <c r="C198" s="22" t="s">
        <v>158</v>
      </c>
      <c r="D198" s="17">
        <v>2</v>
      </c>
      <c r="E198" s="17">
        <v>5</v>
      </c>
      <c r="F198" s="44">
        <v>48000</v>
      </c>
      <c r="G198" s="36">
        <f t="shared" si="4"/>
        <v>240000</v>
      </c>
    </row>
    <row r="199" spans="1:7" s="3" customFormat="1" ht="31.5">
      <c r="A199" s="28">
        <v>6</v>
      </c>
      <c r="B199" s="29" t="s">
        <v>22</v>
      </c>
      <c r="C199" s="22" t="s">
        <v>160</v>
      </c>
      <c r="D199" s="17">
        <v>2</v>
      </c>
      <c r="E199" s="17">
        <v>5</v>
      </c>
      <c r="F199" s="44">
        <v>48000</v>
      </c>
      <c r="G199" s="36">
        <f t="shared" si="4"/>
        <v>240000</v>
      </c>
    </row>
    <row r="200" spans="1:7" s="3" customFormat="1" ht="31.5">
      <c r="A200" s="28">
        <v>7</v>
      </c>
      <c r="B200" s="29" t="s">
        <v>22</v>
      </c>
      <c r="C200" s="22" t="s">
        <v>162</v>
      </c>
      <c r="D200" s="17">
        <v>2</v>
      </c>
      <c r="E200" s="17">
        <v>5</v>
      </c>
      <c r="F200" s="44">
        <v>48000</v>
      </c>
      <c r="G200" s="36">
        <f t="shared" si="4"/>
        <v>240000</v>
      </c>
    </row>
    <row r="201" spans="1:7" s="3" customFormat="1" ht="31.5">
      <c r="A201" s="28">
        <v>8</v>
      </c>
      <c r="B201" s="29" t="s">
        <v>22</v>
      </c>
      <c r="C201" s="22" t="s">
        <v>166</v>
      </c>
      <c r="D201" s="17">
        <v>2</v>
      </c>
      <c r="E201" s="17">
        <v>5</v>
      </c>
      <c r="F201" s="44">
        <v>48000</v>
      </c>
      <c r="G201" s="36">
        <f t="shared" si="4"/>
        <v>240000</v>
      </c>
    </row>
    <row r="202" spans="1:7" s="3" customFormat="1" ht="31.5">
      <c r="A202" s="28">
        <v>9</v>
      </c>
      <c r="B202" s="29" t="s">
        <v>23</v>
      </c>
      <c r="C202" s="22" t="s">
        <v>168</v>
      </c>
      <c r="D202" s="17">
        <v>2</v>
      </c>
      <c r="E202" s="17">
        <v>5</v>
      </c>
      <c r="F202" s="44">
        <v>48000</v>
      </c>
      <c r="G202" s="36">
        <f t="shared" si="4"/>
        <v>240000</v>
      </c>
    </row>
    <row r="203" spans="1:7" s="3" customFormat="1" ht="15.75">
      <c r="A203" s="28">
        <v>10</v>
      </c>
      <c r="B203" s="29" t="s">
        <v>26</v>
      </c>
      <c r="C203" s="22" t="s">
        <v>176</v>
      </c>
      <c r="D203" s="17">
        <v>2</v>
      </c>
      <c r="E203" s="17">
        <v>5</v>
      </c>
      <c r="F203" s="44">
        <v>48000</v>
      </c>
      <c r="G203" s="36">
        <f t="shared" si="4"/>
        <v>240000</v>
      </c>
    </row>
    <row r="204" spans="1:7" s="3" customFormat="1" ht="31.5">
      <c r="A204" s="28">
        <v>11</v>
      </c>
      <c r="B204" s="29" t="s">
        <v>27</v>
      </c>
      <c r="C204" s="22" t="s">
        <v>178</v>
      </c>
      <c r="D204" s="17">
        <v>2</v>
      </c>
      <c r="E204" s="17">
        <v>5</v>
      </c>
      <c r="F204" s="44">
        <v>48000</v>
      </c>
      <c r="G204" s="36">
        <f t="shared" si="4"/>
        <v>240000</v>
      </c>
    </row>
    <row r="205" spans="1:7" s="3" customFormat="1" ht="15.75">
      <c r="A205" s="28">
        <v>12</v>
      </c>
      <c r="B205" s="29" t="s">
        <v>36</v>
      </c>
      <c r="C205" s="22" t="s">
        <v>196</v>
      </c>
      <c r="D205" s="17">
        <v>1</v>
      </c>
      <c r="E205" s="17">
        <v>5</v>
      </c>
      <c r="F205" s="44">
        <v>45000</v>
      </c>
      <c r="G205" s="36">
        <f t="shared" si="4"/>
        <v>225000</v>
      </c>
    </row>
    <row r="206" spans="1:7" s="3" customFormat="1" ht="15.75">
      <c r="A206" s="28">
        <v>13</v>
      </c>
      <c r="B206" s="29" t="s">
        <v>37</v>
      </c>
      <c r="C206" s="22" t="s">
        <v>200</v>
      </c>
      <c r="D206" s="17">
        <v>1</v>
      </c>
      <c r="E206" s="17">
        <v>5</v>
      </c>
      <c r="F206" s="44">
        <v>40000</v>
      </c>
      <c r="G206" s="36">
        <f t="shared" si="4"/>
        <v>200000</v>
      </c>
    </row>
    <row r="207" spans="1:7" s="3" customFormat="1" ht="15.75">
      <c r="A207" s="28">
        <v>14</v>
      </c>
      <c r="B207" s="29" t="s">
        <v>37</v>
      </c>
      <c r="C207" s="22" t="s">
        <v>342</v>
      </c>
      <c r="D207" s="17">
        <v>1</v>
      </c>
      <c r="E207" s="17">
        <v>5</v>
      </c>
      <c r="F207" s="44">
        <v>40000</v>
      </c>
      <c r="G207" s="36">
        <f t="shared" si="4"/>
        <v>200000</v>
      </c>
    </row>
    <row r="208" spans="1:7" s="3" customFormat="1" ht="15.75">
      <c r="A208" s="28">
        <v>15</v>
      </c>
      <c r="B208" s="29" t="s">
        <v>37</v>
      </c>
      <c r="C208" s="22" t="s">
        <v>198</v>
      </c>
      <c r="D208" s="17">
        <v>1</v>
      </c>
      <c r="E208" s="17">
        <v>5</v>
      </c>
      <c r="F208" s="44">
        <v>40000</v>
      </c>
      <c r="G208" s="36">
        <f t="shared" si="4"/>
        <v>200000</v>
      </c>
    </row>
    <row r="209" spans="1:7" s="3" customFormat="1" ht="31.5">
      <c r="A209" s="28">
        <v>16</v>
      </c>
      <c r="B209" s="29" t="s">
        <v>37</v>
      </c>
      <c r="C209" s="22" t="s">
        <v>343</v>
      </c>
      <c r="D209" s="17">
        <v>1</v>
      </c>
      <c r="E209" s="17">
        <v>5</v>
      </c>
      <c r="F209" s="44">
        <v>40000</v>
      </c>
      <c r="G209" s="36">
        <f t="shared" si="4"/>
        <v>200000</v>
      </c>
    </row>
    <row r="210" spans="1:7" s="3" customFormat="1" ht="15.75">
      <c r="A210" s="28">
        <v>17</v>
      </c>
      <c r="B210" s="29" t="s">
        <v>38</v>
      </c>
      <c r="C210" s="22" t="s">
        <v>204</v>
      </c>
      <c r="D210" s="17">
        <v>1</v>
      </c>
      <c r="E210" s="17">
        <v>5</v>
      </c>
      <c r="F210" s="44">
        <v>40000</v>
      </c>
      <c r="G210" s="36">
        <f t="shared" si="4"/>
        <v>200000</v>
      </c>
    </row>
    <row r="211" spans="1:7" s="3" customFormat="1" ht="31.5">
      <c r="A211" s="28">
        <v>18</v>
      </c>
      <c r="B211" s="29" t="s">
        <v>39</v>
      </c>
      <c r="C211" s="22" t="s">
        <v>206</v>
      </c>
      <c r="D211" s="17">
        <v>1</v>
      </c>
      <c r="E211" s="17">
        <v>5</v>
      </c>
      <c r="F211" s="44">
        <v>40000</v>
      </c>
      <c r="G211" s="36">
        <f t="shared" si="4"/>
        <v>200000</v>
      </c>
    </row>
    <row r="212" spans="1:7" s="3" customFormat="1" ht="31.5">
      <c r="A212" s="28">
        <v>19</v>
      </c>
      <c r="B212" s="29" t="s">
        <v>40</v>
      </c>
      <c r="C212" s="22" t="s">
        <v>208</v>
      </c>
      <c r="D212" s="17">
        <v>1</v>
      </c>
      <c r="E212" s="17">
        <v>5</v>
      </c>
      <c r="F212" s="44">
        <v>40000</v>
      </c>
      <c r="G212" s="36">
        <f t="shared" si="4"/>
        <v>200000</v>
      </c>
    </row>
    <row r="213" spans="1:7" s="3" customFormat="1" ht="15.75">
      <c r="A213" s="28">
        <v>20</v>
      </c>
      <c r="B213" s="29" t="s">
        <v>42</v>
      </c>
      <c r="C213" s="22" t="s">
        <v>212</v>
      </c>
      <c r="D213" s="17">
        <v>1</v>
      </c>
      <c r="E213" s="17">
        <v>5</v>
      </c>
      <c r="F213" s="44">
        <v>40000</v>
      </c>
      <c r="G213" s="36">
        <f t="shared" si="4"/>
        <v>200000</v>
      </c>
    </row>
    <row r="214" spans="1:7" s="3" customFormat="1" ht="31.5">
      <c r="A214" s="28">
        <v>21</v>
      </c>
      <c r="B214" s="29" t="s">
        <v>344</v>
      </c>
      <c r="C214" s="22" t="s">
        <v>345</v>
      </c>
      <c r="D214" s="17">
        <v>1</v>
      </c>
      <c r="E214" s="17">
        <v>5</v>
      </c>
      <c r="F214" s="44">
        <v>40000</v>
      </c>
      <c r="G214" s="36">
        <f t="shared" si="4"/>
        <v>200000</v>
      </c>
    </row>
    <row r="215" spans="1:7" s="3" customFormat="1" ht="15.75">
      <c r="A215" s="28">
        <v>22</v>
      </c>
      <c r="B215" s="29" t="s">
        <v>50</v>
      </c>
      <c r="C215" s="22" t="s">
        <v>51</v>
      </c>
      <c r="D215" s="17">
        <v>1</v>
      </c>
      <c r="E215" s="17">
        <v>5</v>
      </c>
      <c r="F215" s="44">
        <v>40000</v>
      </c>
      <c r="G215" s="36">
        <f t="shared" si="4"/>
        <v>200000</v>
      </c>
    </row>
    <row r="216" spans="1:7" s="3" customFormat="1" ht="15.75">
      <c r="A216" s="28">
        <v>23</v>
      </c>
      <c r="B216" s="29" t="s">
        <v>50</v>
      </c>
      <c r="C216" s="22" t="s">
        <v>346</v>
      </c>
      <c r="D216" s="17">
        <v>1</v>
      </c>
      <c r="E216" s="17">
        <v>5</v>
      </c>
      <c r="F216" s="44">
        <v>40000</v>
      </c>
      <c r="G216" s="36">
        <f t="shared" si="4"/>
        <v>200000</v>
      </c>
    </row>
    <row r="217" spans="1:7" s="3" customFormat="1" ht="15.75">
      <c r="A217" s="28">
        <v>24</v>
      </c>
      <c r="B217" s="29" t="s">
        <v>50</v>
      </c>
      <c r="C217" s="22" t="s">
        <v>347</v>
      </c>
      <c r="D217" s="17">
        <v>1</v>
      </c>
      <c r="E217" s="17">
        <v>5</v>
      </c>
      <c r="F217" s="44">
        <v>40000</v>
      </c>
      <c r="G217" s="36">
        <f t="shared" si="4"/>
        <v>200000</v>
      </c>
    </row>
    <row r="218" spans="1:7" s="3" customFormat="1" ht="31.5">
      <c r="A218" s="28">
        <v>25</v>
      </c>
      <c r="B218" s="29" t="s">
        <v>52</v>
      </c>
      <c r="C218" s="22" t="s">
        <v>230</v>
      </c>
      <c r="D218" s="17">
        <v>1</v>
      </c>
      <c r="E218" s="17">
        <v>5</v>
      </c>
      <c r="F218" s="44">
        <v>40000</v>
      </c>
      <c r="G218" s="36">
        <f t="shared" si="4"/>
        <v>200000</v>
      </c>
    </row>
    <row r="219" spans="1:7" s="3" customFormat="1" ht="15.75">
      <c r="A219" s="28">
        <v>26</v>
      </c>
      <c r="B219" s="29" t="s">
        <v>53</v>
      </c>
      <c r="C219" s="22" t="s">
        <v>232</v>
      </c>
      <c r="D219" s="17">
        <v>1</v>
      </c>
      <c r="E219" s="17">
        <v>5</v>
      </c>
      <c r="F219" s="44">
        <v>48000</v>
      </c>
      <c r="G219" s="36">
        <f t="shared" si="4"/>
        <v>240000</v>
      </c>
    </row>
    <row r="220" spans="1:7" s="3" customFormat="1" ht="31.5">
      <c r="A220" s="28">
        <v>27</v>
      </c>
      <c r="B220" s="29" t="s">
        <v>55</v>
      </c>
      <c r="C220" s="22" t="s">
        <v>258</v>
      </c>
      <c r="D220" s="17">
        <v>1</v>
      </c>
      <c r="E220" s="17">
        <v>5</v>
      </c>
      <c r="F220" s="44">
        <v>40000</v>
      </c>
      <c r="G220" s="36">
        <f t="shared" si="4"/>
        <v>200000</v>
      </c>
    </row>
    <row r="221" spans="1:7" s="3" customFormat="1" ht="15.75">
      <c r="A221" s="28">
        <v>28</v>
      </c>
      <c r="B221" s="29" t="s">
        <v>60</v>
      </c>
      <c r="C221" s="22" t="s">
        <v>348</v>
      </c>
      <c r="D221" s="17" t="s">
        <v>270</v>
      </c>
      <c r="E221" s="17">
        <v>5</v>
      </c>
      <c r="F221" s="44">
        <v>40000</v>
      </c>
      <c r="G221" s="36">
        <f t="shared" si="4"/>
        <v>200000</v>
      </c>
    </row>
    <row r="222" spans="1:7" s="3" customFormat="1" ht="47.25">
      <c r="A222" s="28">
        <v>29</v>
      </c>
      <c r="B222" s="29" t="s">
        <v>266</v>
      </c>
      <c r="C222" s="22" t="s">
        <v>267</v>
      </c>
      <c r="D222" s="17" t="s">
        <v>270</v>
      </c>
      <c r="E222" s="17">
        <v>5</v>
      </c>
      <c r="F222" s="44">
        <v>40000</v>
      </c>
      <c r="G222" s="36">
        <f t="shared" si="4"/>
        <v>200000</v>
      </c>
    </row>
    <row r="223" spans="1:7" s="3" customFormat="1" ht="15.75">
      <c r="A223" s="28">
        <v>30</v>
      </c>
      <c r="B223" s="29" t="s">
        <v>61</v>
      </c>
      <c r="C223" s="22" t="s">
        <v>349</v>
      </c>
      <c r="D223" s="17">
        <v>1</v>
      </c>
      <c r="E223" s="17">
        <v>5</v>
      </c>
      <c r="F223" s="44">
        <v>40000</v>
      </c>
      <c r="G223" s="36">
        <f t="shared" si="4"/>
        <v>200000</v>
      </c>
    </row>
    <row r="224" spans="1:7" s="3" customFormat="1" ht="15.75">
      <c r="A224" s="4"/>
      <c r="B224" s="39"/>
      <c r="C224" s="4"/>
      <c r="D224" s="37"/>
      <c r="E224" s="37"/>
      <c r="F224" s="37"/>
      <c r="G224" s="37"/>
    </row>
    <row r="225" spans="1:7" s="3" customFormat="1" ht="15.75">
      <c r="A225" s="95" t="s">
        <v>63</v>
      </c>
      <c r="B225" s="95"/>
      <c r="C225" s="95"/>
      <c r="D225" s="95"/>
      <c r="E225" s="95"/>
      <c r="F225" s="95"/>
      <c r="G225" s="95"/>
    </row>
    <row r="226" spans="1:7" s="3" customFormat="1" ht="31.5">
      <c r="A226" s="28">
        <v>31</v>
      </c>
      <c r="B226" s="29" t="s">
        <v>69</v>
      </c>
      <c r="C226" s="22" t="s">
        <v>279</v>
      </c>
      <c r="D226" s="17">
        <v>1</v>
      </c>
      <c r="E226" s="17">
        <v>6</v>
      </c>
      <c r="F226" s="44">
        <v>49000</v>
      </c>
      <c r="G226" s="36">
        <f>E226*F226</f>
        <v>294000</v>
      </c>
    </row>
    <row r="227" spans="1:7" s="3" customFormat="1" ht="15.75">
      <c r="A227" s="4"/>
      <c r="B227" s="39"/>
      <c r="C227" s="4"/>
      <c r="D227" s="37"/>
      <c r="E227" s="37"/>
      <c r="F227" s="37"/>
      <c r="G227" s="37"/>
    </row>
    <row r="228" spans="1:7" s="3" customFormat="1" ht="15.75">
      <c r="A228" s="95" t="s">
        <v>71</v>
      </c>
      <c r="B228" s="95"/>
      <c r="C228" s="95"/>
      <c r="D228" s="95"/>
      <c r="E228" s="95"/>
      <c r="F228" s="95"/>
      <c r="G228" s="95"/>
    </row>
    <row r="229" spans="1:7" s="3" customFormat="1" ht="31.5">
      <c r="A229" s="28">
        <v>32</v>
      </c>
      <c r="B229" s="29" t="s">
        <v>79</v>
      </c>
      <c r="C229" s="22" t="s">
        <v>290</v>
      </c>
      <c r="D229" s="17">
        <v>2</v>
      </c>
      <c r="E229" s="17">
        <v>2.5</v>
      </c>
      <c r="F229" s="44">
        <v>45000</v>
      </c>
      <c r="G229" s="44">
        <f>F229*E229</f>
        <v>112500</v>
      </c>
    </row>
    <row r="230" spans="1:7" s="3" customFormat="1" ht="15.75">
      <c r="A230" s="28">
        <v>33</v>
      </c>
      <c r="B230" s="29" t="s">
        <v>79</v>
      </c>
      <c r="C230" s="22" t="s">
        <v>291</v>
      </c>
      <c r="D230" s="17">
        <v>2</v>
      </c>
      <c r="E230" s="17">
        <v>2.5</v>
      </c>
      <c r="F230" s="44">
        <v>45000</v>
      </c>
      <c r="G230" s="44">
        <f aca="true" t="shared" si="5" ref="G230:G250">F230*E230</f>
        <v>112500</v>
      </c>
    </row>
    <row r="231" spans="1:7" s="3" customFormat="1" ht="31.5">
      <c r="A231" s="34">
        <v>34</v>
      </c>
      <c r="B231" s="29" t="s">
        <v>85</v>
      </c>
      <c r="C231" s="22" t="s">
        <v>297</v>
      </c>
      <c r="D231" s="17">
        <v>2</v>
      </c>
      <c r="E231" s="17">
        <v>2.5</v>
      </c>
      <c r="F231" s="44">
        <v>45000</v>
      </c>
      <c r="G231" s="44">
        <f t="shared" si="5"/>
        <v>112500</v>
      </c>
    </row>
    <row r="232" spans="1:7" s="3" customFormat="1" ht="15.75">
      <c r="A232" s="34">
        <v>35</v>
      </c>
      <c r="B232" s="29" t="s">
        <v>85</v>
      </c>
      <c r="C232" s="22" t="s">
        <v>164</v>
      </c>
      <c r="D232" s="17">
        <v>2</v>
      </c>
      <c r="E232" s="17">
        <v>2.5</v>
      </c>
      <c r="F232" s="44">
        <v>45000</v>
      </c>
      <c r="G232" s="44">
        <f t="shared" si="5"/>
        <v>112500</v>
      </c>
    </row>
    <row r="233" spans="1:7" s="3" customFormat="1" ht="31.5">
      <c r="A233" s="34">
        <v>36</v>
      </c>
      <c r="B233" s="29" t="s">
        <v>86</v>
      </c>
      <c r="C233" s="22" t="s">
        <v>168</v>
      </c>
      <c r="D233" s="17">
        <v>2</v>
      </c>
      <c r="E233" s="17">
        <v>2.5</v>
      </c>
      <c r="F233" s="44">
        <v>45000</v>
      </c>
      <c r="G233" s="44">
        <f t="shared" si="5"/>
        <v>112500</v>
      </c>
    </row>
    <row r="234" spans="1:7" s="3" customFormat="1" ht="15.75">
      <c r="A234" s="34">
        <v>37</v>
      </c>
      <c r="B234" s="29" t="s">
        <v>95</v>
      </c>
      <c r="C234" s="22" t="s">
        <v>307</v>
      </c>
      <c r="D234" s="17">
        <v>1</v>
      </c>
      <c r="E234" s="17">
        <v>2.5</v>
      </c>
      <c r="F234" s="44">
        <v>45000</v>
      </c>
      <c r="G234" s="44">
        <f t="shared" si="5"/>
        <v>112500</v>
      </c>
    </row>
    <row r="235" spans="1:7" s="3" customFormat="1" ht="15.75">
      <c r="A235" s="34">
        <v>38</v>
      </c>
      <c r="B235" s="29" t="s">
        <v>96</v>
      </c>
      <c r="C235" s="22" t="s">
        <v>198</v>
      </c>
      <c r="D235" s="17">
        <v>1</v>
      </c>
      <c r="E235" s="17">
        <v>2.5</v>
      </c>
      <c r="F235" s="44">
        <v>40000</v>
      </c>
      <c r="G235" s="44">
        <f t="shared" si="5"/>
        <v>100000</v>
      </c>
    </row>
    <row r="236" spans="1:7" s="3" customFormat="1" ht="15.75">
      <c r="A236" s="34">
        <v>39</v>
      </c>
      <c r="B236" s="29" t="s">
        <v>96</v>
      </c>
      <c r="C236" s="22" t="s">
        <v>309</v>
      </c>
      <c r="D236" s="17">
        <v>1</v>
      </c>
      <c r="E236" s="17">
        <v>2.5</v>
      </c>
      <c r="F236" s="44">
        <v>40000</v>
      </c>
      <c r="G236" s="44">
        <f t="shared" si="5"/>
        <v>100000</v>
      </c>
    </row>
    <row r="237" spans="1:7" s="3" customFormat="1" ht="15.75">
      <c r="A237" s="34">
        <v>40</v>
      </c>
      <c r="B237" s="29" t="s">
        <v>96</v>
      </c>
      <c r="C237" s="22" t="s">
        <v>308</v>
      </c>
      <c r="D237" s="17">
        <v>1</v>
      </c>
      <c r="E237" s="17">
        <v>2.5</v>
      </c>
      <c r="F237" s="44">
        <v>40000</v>
      </c>
      <c r="G237" s="44">
        <f t="shared" si="5"/>
        <v>100000</v>
      </c>
    </row>
    <row r="238" spans="1:7" s="3" customFormat="1" ht="31.5">
      <c r="A238" s="34">
        <v>41</v>
      </c>
      <c r="B238" s="29" t="s">
        <v>98</v>
      </c>
      <c r="C238" s="22" t="s">
        <v>311</v>
      </c>
      <c r="D238" s="17">
        <v>1</v>
      </c>
      <c r="E238" s="17">
        <v>2.5</v>
      </c>
      <c r="F238" s="44">
        <v>40000</v>
      </c>
      <c r="G238" s="44">
        <f t="shared" si="5"/>
        <v>100000</v>
      </c>
    </row>
    <row r="239" spans="1:7" s="3" customFormat="1" ht="31.5">
      <c r="A239" s="34">
        <v>42</v>
      </c>
      <c r="B239" s="29" t="s">
        <v>104</v>
      </c>
      <c r="C239" s="22" t="s">
        <v>317</v>
      </c>
      <c r="D239" s="17">
        <v>1</v>
      </c>
      <c r="E239" s="17">
        <v>2</v>
      </c>
      <c r="F239" s="44">
        <v>49000</v>
      </c>
      <c r="G239" s="44">
        <f t="shared" si="5"/>
        <v>98000</v>
      </c>
    </row>
    <row r="240" spans="1:7" s="3" customFormat="1" ht="15.75">
      <c r="A240" s="34">
        <v>43</v>
      </c>
      <c r="B240" s="29" t="s">
        <v>104</v>
      </c>
      <c r="C240" s="22" t="s">
        <v>318</v>
      </c>
      <c r="D240" s="17">
        <v>1</v>
      </c>
      <c r="E240" s="17">
        <v>2</v>
      </c>
      <c r="F240" s="44">
        <v>49000</v>
      </c>
      <c r="G240" s="44">
        <f t="shared" si="5"/>
        <v>98000</v>
      </c>
    </row>
    <row r="241" spans="1:7" s="3" customFormat="1" ht="31.5">
      <c r="A241" s="34">
        <v>44</v>
      </c>
      <c r="B241" s="29" t="s">
        <v>104</v>
      </c>
      <c r="C241" s="22" t="s">
        <v>319</v>
      </c>
      <c r="D241" s="17">
        <v>1</v>
      </c>
      <c r="E241" s="17">
        <v>2</v>
      </c>
      <c r="F241" s="44">
        <v>49000</v>
      </c>
      <c r="G241" s="44">
        <f t="shared" si="5"/>
        <v>98000</v>
      </c>
    </row>
    <row r="242" spans="1:7" s="3" customFormat="1" ht="15.75">
      <c r="A242" s="34">
        <v>45</v>
      </c>
      <c r="B242" s="29" t="s">
        <v>104</v>
      </c>
      <c r="C242" s="22" t="s">
        <v>320</v>
      </c>
      <c r="D242" s="17">
        <v>1</v>
      </c>
      <c r="E242" s="17">
        <v>2</v>
      </c>
      <c r="F242" s="44">
        <v>49000</v>
      </c>
      <c r="G242" s="44">
        <f t="shared" si="5"/>
        <v>98000</v>
      </c>
    </row>
    <row r="243" spans="1:7" s="3" customFormat="1" ht="31.5">
      <c r="A243" s="34">
        <v>46</v>
      </c>
      <c r="B243" s="29" t="s">
        <v>104</v>
      </c>
      <c r="C243" s="22" t="s">
        <v>322</v>
      </c>
      <c r="D243" s="17">
        <v>1</v>
      </c>
      <c r="E243" s="17">
        <v>2</v>
      </c>
      <c r="F243" s="44">
        <v>49000</v>
      </c>
      <c r="G243" s="44">
        <f t="shared" si="5"/>
        <v>98000</v>
      </c>
    </row>
    <row r="244" spans="1:7" s="3" customFormat="1" ht="31.5">
      <c r="A244" s="34">
        <v>47</v>
      </c>
      <c r="B244" s="29" t="s">
        <v>104</v>
      </c>
      <c r="C244" s="22" t="s">
        <v>321</v>
      </c>
      <c r="D244" s="17">
        <v>1</v>
      </c>
      <c r="E244" s="17">
        <v>2</v>
      </c>
      <c r="F244" s="44">
        <v>49000</v>
      </c>
      <c r="G244" s="44">
        <f t="shared" si="5"/>
        <v>98000</v>
      </c>
    </row>
    <row r="245" spans="1:7" s="3" customFormat="1" ht="15.75">
      <c r="A245" s="34">
        <v>48</v>
      </c>
      <c r="B245" s="29" t="s">
        <v>104</v>
      </c>
      <c r="C245" s="22" t="s">
        <v>323</v>
      </c>
      <c r="D245" s="17">
        <v>1</v>
      </c>
      <c r="E245" s="17">
        <v>2</v>
      </c>
      <c r="F245" s="44">
        <v>49000</v>
      </c>
      <c r="G245" s="44">
        <f t="shared" si="5"/>
        <v>98000</v>
      </c>
    </row>
    <row r="246" spans="1:7" s="3" customFormat="1" ht="31.5">
      <c r="A246" s="34">
        <v>49</v>
      </c>
      <c r="B246" s="29" t="s">
        <v>106</v>
      </c>
      <c r="C246" s="22" t="s">
        <v>324</v>
      </c>
      <c r="D246" s="17">
        <v>1</v>
      </c>
      <c r="E246" s="17">
        <v>2.5</v>
      </c>
      <c r="F246" s="44">
        <v>40000</v>
      </c>
      <c r="G246" s="44">
        <f t="shared" si="5"/>
        <v>100000</v>
      </c>
    </row>
    <row r="247" spans="1:7" s="3" customFormat="1" ht="15.75">
      <c r="A247" s="34">
        <v>50</v>
      </c>
      <c r="B247" s="29" t="s">
        <v>106</v>
      </c>
      <c r="C247" s="22" t="s">
        <v>325</v>
      </c>
      <c r="D247" s="17">
        <v>1</v>
      </c>
      <c r="E247" s="17">
        <v>2.5</v>
      </c>
      <c r="F247" s="44">
        <v>40000</v>
      </c>
      <c r="G247" s="44">
        <f t="shared" si="5"/>
        <v>100000</v>
      </c>
    </row>
    <row r="248" spans="1:7" s="3" customFormat="1" ht="31.5">
      <c r="A248" s="34">
        <v>51</v>
      </c>
      <c r="B248" s="29" t="s">
        <v>107</v>
      </c>
      <c r="C248" s="22" t="s">
        <v>331</v>
      </c>
      <c r="D248" s="17">
        <v>1</v>
      </c>
      <c r="E248" s="17">
        <v>2.5</v>
      </c>
      <c r="F248" s="44">
        <v>45000</v>
      </c>
      <c r="G248" s="44">
        <f t="shared" si="5"/>
        <v>112500</v>
      </c>
    </row>
    <row r="249" spans="1:7" s="3" customFormat="1" ht="15.75">
      <c r="A249" s="34">
        <v>52</v>
      </c>
      <c r="B249" s="29" t="s">
        <v>351</v>
      </c>
      <c r="C249" s="22" t="s">
        <v>348</v>
      </c>
      <c r="D249" s="17" t="s">
        <v>270</v>
      </c>
      <c r="E249" s="17">
        <v>2.5</v>
      </c>
      <c r="F249" s="44">
        <v>40000</v>
      </c>
      <c r="G249" s="44">
        <f t="shared" si="5"/>
        <v>100000</v>
      </c>
    </row>
    <row r="250" spans="1:7" s="3" customFormat="1" ht="47.25">
      <c r="A250" s="34">
        <v>53</v>
      </c>
      <c r="B250" s="29" t="s">
        <v>352</v>
      </c>
      <c r="C250" s="22" t="s">
        <v>353</v>
      </c>
      <c r="D250" s="17" t="s">
        <v>270</v>
      </c>
      <c r="E250" s="17">
        <v>2.5</v>
      </c>
      <c r="F250" s="44">
        <v>40000</v>
      </c>
      <c r="G250" s="44">
        <f t="shared" si="5"/>
        <v>100000</v>
      </c>
    </row>
    <row r="251" spans="1:7" s="3" customFormat="1" ht="15.75" customHeight="1">
      <c r="A251" s="4"/>
      <c r="B251" s="39"/>
      <c r="C251" s="4"/>
      <c r="D251" s="37"/>
      <c r="E251" s="37"/>
      <c r="F251" s="37"/>
      <c r="G251" s="37"/>
    </row>
    <row r="252" spans="1:7" s="3" customFormat="1" ht="15.75" customHeight="1">
      <c r="A252" s="94" t="s">
        <v>354</v>
      </c>
      <c r="B252" s="94"/>
      <c r="C252" s="94"/>
      <c r="D252" s="94"/>
      <c r="E252" s="94"/>
      <c r="F252" s="94"/>
      <c r="G252" s="94"/>
    </row>
    <row r="253" spans="1:7" s="3" customFormat="1" ht="15.75" customHeight="1">
      <c r="A253" s="95" t="s">
        <v>7</v>
      </c>
      <c r="B253" s="95"/>
      <c r="C253" s="95"/>
      <c r="D253" s="95"/>
      <c r="E253" s="95"/>
      <c r="F253" s="95"/>
      <c r="G253" s="95"/>
    </row>
    <row r="254" spans="1:7" s="3" customFormat="1" ht="15.75" customHeight="1">
      <c r="A254" s="93" t="s">
        <v>1</v>
      </c>
      <c r="B254" s="93" t="s">
        <v>2</v>
      </c>
      <c r="C254" s="93" t="s">
        <v>122</v>
      </c>
      <c r="D254" s="93" t="s">
        <v>4</v>
      </c>
      <c r="E254" s="93" t="s">
        <v>5</v>
      </c>
      <c r="F254" s="93" t="s">
        <v>3</v>
      </c>
      <c r="G254" s="93"/>
    </row>
    <row r="255" spans="1:7" s="3" customFormat="1" ht="63">
      <c r="A255" s="93"/>
      <c r="B255" s="93"/>
      <c r="C255" s="93"/>
      <c r="D255" s="93"/>
      <c r="E255" s="93"/>
      <c r="F255" s="28" t="s">
        <v>350</v>
      </c>
      <c r="G255" s="28" t="s">
        <v>6</v>
      </c>
    </row>
    <row r="256" spans="1:7" s="3" customFormat="1" ht="15.75">
      <c r="A256" s="28">
        <v>1</v>
      </c>
      <c r="B256" s="28">
        <v>2</v>
      </c>
      <c r="C256" s="28">
        <v>3</v>
      </c>
      <c r="D256" s="28"/>
      <c r="E256" s="28"/>
      <c r="F256" s="28">
        <v>4</v>
      </c>
      <c r="G256" s="28">
        <v>5</v>
      </c>
    </row>
    <row r="257" spans="1:7" s="3" customFormat="1" ht="34.5" customHeight="1">
      <c r="A257" s="50">
        <v>1</v>
      </c>
      <c r="B257" s="29" t="s">
        <v>15</v>
      </c>
      <c r="C257" s="42" t="s">
        <v>142</v>
      </c>
      <c r="D257" s="50">
        <v>2</v>
      </c>
      <c r="E257" s="50">
        <v>5</v>
      </c>
      <c r="F257" s="52">
        <v>48000</v>
      </c>
      <c r="G257" s="44">
        <f>F257*E257</f>
        <v>240000</v>
      </c>
    </row>
    <row r="258" spans="1:7" s="3" customFormat="1" ht="15.75">
      <c r="A258" s="28">
        <v>2</v>
      </c>
      <c r="B258" s="29" t="s">
        <v>37</v>
      </c>
      <c r="C258" s="22" t="s">
        <v>200</v>
      </c>
      <c r="D258" s="17">
        <v>1</v>
      </c>
      <c r="E258" s="17">
        <v>5</v>
      </c>
      <c r="F258" s="44">
        <v>40000</v>
      </c>
      <c r="G258" s="44">
        <f>F258*E258</f>
        <v>200000</v>
      </c>
    </row>
    <row r="259" spans="1:7" s="3" customFormat="1" ht="15.75">
      <c r="A259" s="28">
        <v>3</v>
      </c>
      <c r="B259" s="29" t="s">
        <v>37</v>
      </c>
      <c r="C259" s="22" t="s">
        <v>198</v>
      </c>
      <c r="D259" s="17">
        <v>1</v>
      </c>
      <c r="E259" s="17">
        <v>5</v>
      </c>
      <c r="F259" s="44">
        <v>40000</v>
      </c>
      <c r="G259" s="44">
        <f aca="true" t="shared" si="6" ref="G259:G266">F259*E259</f>
        <v>200000</v>
      </c>
    </row>
    <row r="260" spans="1:7" s="3" customFormat="1" ht="15.75">
      <c r="A260" s="28">
        <v>4</v>
      </c>
      <c r="B260" s="29" t="s">
        <v>38</v>
      </c>
      <c r="C260" s="22" t="s">
        <v>204</v>
      </c>
      <c r="D260" s="17">
        <v>1</v>
      </c>
      <c r="E260" s="17">
        <v>5</v>
      </c>
      <c r="F260" s="44">
        <v>40000</v>
      </c>
      <c r="G260" s="44">
        <f t="shared" si="6"/>
        <v>200000</v>
      </c>
    </row>
    <row r="261" spans="1:7" s="3" customFormat="1" ht="31.5">
      <c r="A261" s="28">
        <v>5</v>
      </c>
      <c r="B261" s="29" t="s">
        <v>39</v>
      </c>
      <c r="C261" s="22" t="s">
        <v>206</v>
      </c>
      <c r="D261" s="17">
        <v>1</v>
      </c>
      <c r="E261" s="17">
        <v>5</v>
      </c>
      <c r="F261" s="44">
        <v>40000</v>
      </c>
      <c r="G261" s="44">
        <f t="shared" si="6"/>
        <v>200000</v>
      </c>
    </row>
    <row r="262" spans="1:7" s="3" customFormat="1" ht="31.5">
      <c r="A262" s="28">
        <v>6</v>
      </c>
      <c r="B262" s="29" t="s">
        <v>40</v>
      </c>
      <c r="C262" s="22" t="s">
        <v>208</v>
      </c>
      <c r="D262" s="17">
        <v>1</v>
      </c>
      <c r="E262" s="17">
        <v>5</v>
      </c>
      <c r="F262" s="44">
        <v>40000</v>
      </c>
      <c r="G262" s="44">
        <f t="shared" si="6"/>
        <v>200000</v>
      </c>
    </row>
    <row r="263" spans="1:7" s="3" customFormat="1" ht="15.75">
      <c r="A263" s="28">
        <v>7</v>
      </c>
      <c r="B263" s="29" t="s">
        <v>41</v>
      </c>
      <c r="C263" s="22" t="s">
        <v>210</v>
      </c>
      <c r="D263" s="17">
        <v>1</v>
      </c>
      <c r="E263" s="17">
        <v>5</v>
      </c>
      <c r="F263" s="44">
        <v>40000</v>
      </c>
      <c r="G263" s="44">
        <f t="shared" si="6"/>
        <v>200000</v>
      </c>
    </row>
    <row r="264" spans="1:7" s="3" customFormat="1" ht="15.75">
      <c r="A264" s="28">
        <v>8</v>
      </c>
      <c r="B264" s="29" t="s">
        <v>50</v>
      </c>
      <c r="C264" s="22" t="s">
        <v>355</v>
      </c>
      <c r="D264" s="17">
        <v>1</v>
      </c>
      <c r="E264" s="17">
        <v>5</v>
      </c>
      <c r="F264" s="44">
        <v>40000</v>
      </c>
      <c r="G264" s="44">
        <f t="shared" si="6"/>
        <v>200000</v>
      </c>
    </row>
    <row r="265" spans="1:7" s="3" customFormat="1" ht="15.75">
      <c r="A265" s="28">
        <v>9</v>
      </c>
      <c r="B265" s="29" t="s">
        <v>50</v>
      </c>
      <c r="C265" s="22" t="s">
        <v>347</v>
      </c>
      <c r="D265" s="17">
        <v>1</v>
      </c>
      <c r="E265" s="17">
        <v>5</v>
      </c>
      <c r="F265" s="44">
        <v>40000</v>
      </c>
      <c r="G265" s="44">
        <f t="shared" si="6"/>
        <v>200000</v>
      </c>
    </row>
    <row r="266" spans="1:7" s="3" customFormat="1" ht="31.5">
      <c r="A266" s="28">
        <v>10</v>
      </c>
      <c r="B266" s="29" t="s">
        <v>52</v>
      </c>
      <c r="C266" s="22" t="s">
        <v>230</v>
      </c>
      <c r="D266" s="17">
        <v>1</v>
      </c>
      <c r="E266" s="17">
        <v>5</v>
      </c>
      <c r="F266" s="44">
        <v>40000</v>
      </c>
      <c r="G266" s="44">
        <f t="shared" si="6"/>
        <v>200000</v>
      </c>
    </row>
    <row r="267" spans="1:7" s="3" customFormat="1" ht="15.75" customHeight="1">
      <c r="A267" s="4"/>
      <c r="B267" s="39"/>
      <c r="C267" s="4"/>
      <c r="D267" s="37"/>
      <c r="E267" s="37"/>
      <c r="F267" s="37"/>
      <c r="G267" s="37"/>
    </row>
    <row r="268" spans="1:7" s="3" customFormat="1" ht="15.75" customHeight="1">
      <c r="A268" s="37"/>
      <c r="B268" s="53"/>
      <c r="C268" s="51" t="s">
        <v>71</v>
      </c>
      <c r="D268" s="37"/>
      <c r="E268" s="37"/>
      <c r="F268" s="37"/>
      <c r="G268" s="37"/>
    </row>
    <row r="269" spans="1:7" s="3" customFormat="1" ht="31.5">
      <c r="A269" s="17">
        <v>11</v>
      </c>
      <c r="B269" s="21" t="s">
        <v>90</v>
      </c>
      <c r="C269" s="22" t="s">
        <v>178</v>
      </c>
      <c r="D269" s="17">
        <v>2</v>
      </c>
      <c r="E269" s="17">
        <v>2.5</v>
      </c>
      <c r="F269" s="44">
        <v>45000</v>
      </c>
      <c r="G269" s="44">
        <f aca="true" t="shared" si="7" ref="G269:G277">F269*E269</f>
        <v>112500</v>
      </c>
    </row>
    <row r="270" spans="1:7" s="3" customFormat="1" ht="15.75">
      <c r="A270" s="17">
        <v>12</v>
      </c>
      <c r="B270" s="21" t="s">
        <v>96</v>
      </c>
      <c r="C270" s="22" t="s">
        <v>308</v>
      </c>
      <c r="D270" s="17">
        <v>1</v>
      </c>
      <c r="E270" s="17">
        <v>2.5</v>
      </c>
      <c r="F270" s="44">
        <v>40000</v>
      </c>
      <c r="G270" s="44">
        <f t="shared" si="7"/>
        <v>100000</v>
      </c>
    </row>
    <row r="271" spans="1:7" s="3" customFormat="1" ht="31.5">
      <c r="A271" s="17">
        <v>13</v>
      </c>
      <c r="B271" s="21" t="s">
        <v>104</v>
      </c>
      <c r="C271" s="22" t="s">
        <v>317</v>
      </c>
      <c r="D271" s="17">
        <v>1</v>
      </c>
      <c r="E271" s="17">
        <v>2</v>
      </c>
      <c r="F271" s="44">
        <v>49000</v>
      </c>
      <c r="G271" s="44">
        <f t="shared" si="7"/>
        <v>98000</v>
      </c>
    </row>
    <row r="272" spans="1:7" s="3" customFormat="1" ht="15.75">
      <c r="A272" s="17">
        <v>14</v>
      </c>
      <c r="B272" s="21" t="s">
        <v>104</v>
      </c>
      <c r="C272" s="22" t="s">
        <v>318</v>
      </c>
      <c r="D272" s="17">
        <v>1</v>
      </c>
      <c r="E272" s="17">
        <v>2</v>
      </c>
      <c r="F272" s="44">
        <v>49000</v>
      </c>
      <c r="G272" s="44">
        <f t="shared" si="7"/>
        <v>98000</v>
      </c>
    </row>
    <row r="273" spans="1:7" s="3" customFormat="1" ht="31.5">
      <c r="A273" s="17">
        <v>15</v>
      </c>
      <c r="B273" s="21" t="s">
        <v>104</v>
      </c>
      <c r="C273" s="22" t="s">
        <v>319</v>
      </c>
      <c r="D273" s="17">
        <v>1</v>
      </c>
      <c r="E273" s="17">
        <v>2</v>
      </c>
      <c r="F273" s="44">
        <v>49000</v>
      </c>
      <c r="G273" s="44">
        <f t="shared" si="7"/>
        <v>98000</v>
      </c>
    </row>
    <row r="274" spans="1:7" s="3" customFormat="1" ht="31.5">
      <c r="A274" s="17">
        <v>16</v>
      </c>
      <c r="B274" s="21" t="s">
        <v>104</v>
      </c>
      <c r="C274" s="22" t="s">
        <v>321</v>
      </c>
      <c r="D274" s="17">
        <v>1</v>
      </c>
      <c r="E274" s="17">
        <v>2</v>
      </c>
      <c r="F274" s="44">
        <v>49000</v>
      </c>
      <c r="G274" s="44">
        <f t="shared" si="7"/>
        <v>98000</v>
      </c>
    </row>
    <row r="275" spans="1:7" s="3" customFormat="1" ht="31.5">
      <c r="A275" s="17">
        <v>17</v>
      </c>
      <c r="B275" s="21" t="s">
        <v>104</v>
      </c>
      <c r="C275" s="22" t="s">
        <v>322</v>
      </c>
      <c r="D275" s="17">
        <v>1</v>
      </c>
      <c r="E275" s="17">
        <v>2</v>
      </c>
      <c r="F275" s="44">
        <v>49000</v>
      </c>
      <c r="G275" s="44">
        <f t="shared" si="7"/>
        <v>98000</v>
      </c>
    </row>
    <row r="276" spans="1:7" s="3" customFormat="1" ht="31.5">
      <c r="A276" s="17">
        <v>18</v>
      </c>
      <c r="B276" s="21" t="s">
        <v>106</v>
      </c>
      <c r="C276" s="22" t="s">
        <v>324</v>
      </c>
      <c r="D276" s="17">
        <v>1</v>
      </c>
      <c r="E276" s="17">
        <v>2.5</v>
      </c>
      <c r="F276" s="44">
        <v>40000</v>
      </c>
      <c r="G276" s="44">
        <f t="shared" si="7"/>
        <v>100000</v>
      </c>
    </row>
    <row r="277" spans="1:7" s="3" customFormat="1" ht="15.75" customHeight="1">
      <c r="A277" s="17">
        <v>19</v>
      </c>
      <c r="B277" s="21" t="s">
        <v>106</v>
      </c>
      <c r="C277" s="22" t="s">
        <v>346</v>
      </c>
      <c r="D277" s="17">
        <v>1</v>
      </c>
      <c r="E277" s="17">
        <v>2.5</v>
      </c>
      <c r="F277" s="44">
        <v>40000</v>
      </c>
      <c r="G277" s="44">
        <f t="shared" si="7"/>
        <v>100000</v>
      </c>
    </row>
    <row r="278" spans="2:7" s="3" customFormat="1" ht="15.75" customHeight="1">
      <c r="B278" s="20"/>
      <c r="D278" s="5"/>
      <c r="E278" s="5"/>
      <c r="F278" s="5"/>
      <c r="G278" s="5"/>
    </row>
    <row r="279" s="3" customFormat="1" ht="15"/>
    <row r="280" spans="1:7" s="6" customFormat="1" ht="114.75" customHeight="1">
      <c r="A280" s="96" t="s">
        <v>113</v>
      </c>
      <c r="B280" s="96"/>
      <c r="C280" s="96"/>
      <c r="D280" s="96"/>
      <c r="E280" s="96"/>
      <c r="F280" s="96"/>
      <c r="G280" s="96"/>
    </row>
    <row r="281" spans="4:7" s="3" customFormat="1" ht="15">
      <c r="D281" s="5"/>
      <c r="E281" s="5"/>
      <c r="F281" s="5"/>
      <c r="G281" s="5"/>
    </row>
    <row r="282" spans="4:7" s="3" customFormat="1" ht="15">
      <c r="D282" s="5"/>
      <c r="E282" s="5"/>
      <c r="F282" s="5"/>
      <c r="G282" s="5"/>
    </row>
    <row r="283" spans="3:7" s="3" customFormat="1" ht="15">
      <c r="C283" s="7"/>
      <c r="D283" s="5"/>
      <c r="E283" s="5"/>
      <c r="F283" s="5"/>
      <c r="G283" s="5"/>
    </row>
    <row r="284" ht="15">
      <c r="C284" s="8"/>
    </row>
    <row r="285" spans="1:7" ht="16.5">
      <c r="A285" s="97" t="s">
        <v>114</v>
      </c>
      <c r="B285" s="97"/>
      <c r="C285" s="97"/>
      <c r="D285" s="5"/>
      <c r="E285" s="5"/>
      <c r="F285" s="5"/>
      <c r="G285" s="5"/>
    </row>
    <row r="286" spans="1:7" ht="17.25">
      <c r="A286" s="97" t="s">
        <v>115</v>
      </c>
      <c r="B286" s="97"/>
      <c r="C286" s="97"/>
      <c r="D286" s="9"/>
      <c r="E286" s="6"/>
      <c r="F286" s="6"/>
      <c r="G286" s="10" t="s">
        <v>116</v>
      </c>
    </row>
  </sheetData>
  <sheetProtection/>
  <mergeCells count="52">
    <mergeCell ref="A175:G175"/>
    <mergeCell ref="A181:G181"/>
    <mergeCell ref="A182:G182"/>
    <mergeCell ref="A189:G189"/>
    <mergeCell ref="A190:G190"/>
    <mergeCell ref="A12:G12"/>
    <mergeCell ref="A91:G91"/>
    <mergeCell ref="A100:G100"/>
    <mergeCell ref="A167:G167"/>
    <mergeCell ref="A168:G168"/>
    <mergeCell ref="F1:G1"/>
    <mergeCell ref="F2:G2"/>
    <mergeCell ref="F3:G3"/>
    <mergeCell ref="A6:G6"/>
    <mergeCell ref="A9:A10"/>
    <mergeCell ref="B9:B10"/>
    <mergeCell ref="C9:C10"/>
    <mergeCell ref="D9:D10"/>
    <mergeCell ref="E9:E10"/>
    <mergeCell ref="F9:G9"/>
    <mergeCell ref="A8:G8"/>
    <mergeCell ref="A280:G280"/>
    <mergeCell ref="A285:C285"/>
    <mergeCell ref="A286:C286"/>
    <mergeCell ref="A169:A170"/>
    <mergeCell ref="B169:B170"/>
    <mergeCell ref="C169:C170"/>
    <mergeCell ref="D169:D170"/>
    <mergeCell ref="F191:G191"/>
    <mergeCell ref="E169:E170"/>
    <mergeCell ref="F169:G169"/>
    <mergeCell ref="A183:A184"/>
    <mergeCell ref="B183:B184"/>
    <mergeCell ref="C183:C184"/>
    <mergeCell ref="D183:D184"/>
    <mergeCell ref="E183:E184"/>
    <mergeCell ref="F183:G183"/>
    <mergeCell ref="B191:B192"/>
    <mergeCell ref="C191:C192"/>
    <mergeCell ref="D191:D192"/>
    <mergeCell ref="E191:E192"/>
    <mergeCell ref="F254:G254"/>
    <mergeCell ref="A252:G252"/>
    <mergeCell ref="A253:G253"/>
    <mergeCell ref="A225:G225"/>
    <mergeCell ref="A228:G228"/>
    <mergeCell ref="A191:A192"/>
    <mergeCell ref="A254:A255"/>
    <mergeCell ref="B254:B255"/>
    <mergeCell ref="C254:C255"/>
    <mergeCell ref="D254:D255"/>
    <mergeCell ref="E254:E2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3" manualBreakCount="3">
    <brk id="180" max="6" man="1"/>
    <brk id="220" max="6" man="1"/>
    <brk id="2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view="pageBreakPreview" zoomScaleSheetLayoutView="100" zoomScalePageLayoutView="0" workbookViewId="0" topLeftCell="A88">
      <selection activeCell="A27" sqref="A27:A34"/>
    </sheetView>
  </sheetViews>
  <sheetFormatPr defaultColWidth="9.140625" defaultRowHeight="15"/>
  <cols>
    <col min="1" max="1" width="6.8515625" style="32" customWidth="1"/>
    <col min="2" max="2" width="16.57421875" style="32" customWidth="1"/>
    <col min="3" max="3" width="60.8515625" style="32" customWidth="1"/>
    <col min="4" max="4" width="17.00390625" style="32" customWidth="1"/>
    <col min="5" max="5" width="18.140625" style="32" customWidth="1"/>
    <col min="6" max="16384" width="9.140625" style="32" customWidth="1"/>
  </cols>
  <sheetData>
    <row r="1" spans="4:5" ht="16.5" customHeight="1">
      <c r="D1" s="105" t="s">
        <v>459</v>
      </c>
      <c r="E1" s="105"/>
    </row>
    <row r="2" spans="4:5" ht="16.5" customHeight="1">
      <c r="D2" s="86" t="s">
        <v>456</v>
      </c>
      <c r="E2" s="86"/>
    </row>
    <row r="3" spans="4:5" ht="16.5" customHeight="1">
      <c r="D3" s="86" t="s">
        <v>460</v>
      </c>
      <c r="E3" s="86" t="s">
        <v>120</v>
      </c>
    </row>
    <row r="5" ht="33" customHeight="1"/>
    <row r="6" spans="1:5" ht="53.25" customHeight="1">
      <c r="A6" s="107" t="s">
        <v>457</v>
      </c>
      <c r="B6" s="107"/>
      <c r="C6" s="107"/>
      <c r="D6" s="107"/>
      <c r="E6" s="107"/>
    </row>
    <row r="7" spans="1:5" ht="15.75">
      <c r="A7" s="107"/>
      <c r="B7" s="107"/>
      <c r="C7" s="107"/>
      <c r="D7" s="87"/>
      <c r="E7" s="87"/>
    </row>
    <row r="8" spans="1:5" ht="15.75">
      <c r="A8" s="100" t="s">
        <v>339</v>
      </c>
      <c r="B8" s="100"/>
      <c r="C8" s="100"/>
      <c r="D8" s="100"/>
      <c r="E8" s="100"/>
    </row>
    <row r="9" spans="1:5" ht="31.5" customHeight="1">
      <c r="A9" s="93" t="s">
        <v>1</v>
      </c>
      <c r="B9" s="93" t="s">
        <v>2</v>
      </c>
      <c r="C9" s="93" t="s">
        <v>122</v>
      </c>
      <c r="D9" s="93" t="s">
        <v>453</v>
      </c>
      <c r="E9" s="93"/>
    </row>
    <row r="10" spans="1:5" ht="63">
      <c r="A10" s="93"/>
      <c r="B10" s="93"/>
      <c r="C10" s="93"/>
      <c r="D10" s="85" t="s">
        <v>454</v>
      </c>
      <c r="E10" s="85" t="s">
        <v>6</v>
      </c>
    </row>
    <row r="11" spans="1:5" s="4" customFormat="1" ht="16.5" customHeight="1">
      <c r="A11" s="102" t="s">
        <v>7</v>
      </c>
      <c r="B11" s="102"/>
      <c r="C11" s="63"/>
      <c r="D11" s="61"/>
      <c r="E11" s="61"/>
    </row>
    <row r="12" spans="1:5" s="4" customFormat="1" ht="31.5">
      <c r="A12" s="12">
        <v>1</v>
      </c>
      <c r="B12" s="13" t="s">
        <v>14</v>
      </c>
      <c r="C12" s="14" t="s">
        <v>138</v>
      </c>
      <c r="D12" s="55">
        <v>132563</v>
      </c>
      <c r="E12" s="55">
        <v>609391</v>
      </c>
    </row>
    <row r="13" spans="1:5" s="4" customFormat="1" ht="15.75">
      <c r="A13" s="12">
        <v>2</v>
      </c>
      <c r="B13" s="13" t="s">
        <v>14</v>
      </c>
      <c r="C13" s="14" t="s">
        <v>140</v>
      </c>
      <c r="D13" s="55">
        <v>132563</v>
      </c>
      <c r="E13" s="55">
        <v>609391</v>
      </c>
    </row>
    <row r="14" spans="1:5" s="4" customFormat="1" ht="31.5">
      <c r="A14" s="12">
        <v>3</v>
      </c>
      <c r="B14" s="13" t="s">
        <v>54</v>
      </c>
      <c r="C14" s="14" t="s">
        <v>234</v>
      </c>
      <c r="D14" s="55">
        <v>113434</v>
      </c>
      <c r="E14" s="55">
        <v>521455</v>
      </c>
    </row>
    <row r="15" spans="1:5" s="4" customFormat="1" ht="31.5">
      <c r="A15" s="12">
        <v>4</v>
      </c>
      <c r="B15" s="13" t="s">
        <v>54</v>
      </c>
      <c r="C15" s="14" t="s">
        <v>236</v>
      </c>
      <c r="D15" s="55">
        <v>113434</v>
      </c>
      <c r="E15" s="55">
        <v>521455</v>
      </c>
    </row>
    <row r="16" spans="1:5" s="4" customFormat="1" ht="31.5">
      <c r="A16" s="12">
        <v>5</v>
      </c>
      <c r="B16" s="13" t="s">
        <v>54</v>
      </c>
      <c r="C16" s="14" t="s">
        <v>238</v>
      </c>
      <c r="D16" s="55">
        <v>113434</v>
      </c>
      <c r="E16" s="55">
        <v>521455</v>
      </c>
    </row>
    <row r="17" spans="1:5" s="4" customFormat="1" ht="31.5">
      <c r="A17" s="12">
        <v>6</v>
      </c>
      <c r="B17" s="13" t="s">
        <v>54</v>
      </c>
      <c r="C17" s="14" t="s">
        <v>240</v>
      </c>
      <c r="D17" s="55">
        <v>113434</v>
      </c>
      <c r="E17" s="55">
        <v>521455</v>
      </c>
    </row>
    <row r="18" spans="1:5" s="4" customFormat="1" ht="31.5">
      <c r="A18" s="12">
        <v>7</v>
      </c>
      <c r="B18" s="13" t="s">
        <v>54</v>
      </c>
      <c r="C18" s="14" t="s">
        <v>242</v>
      </c>
      <c r="D18" s="55">
        <v>113434</v>
      </c>
      <c r="E18" s="55">
        <v>521455</v>
      </c>
    </row>
    <row r="19" spans="1:5" s="4" customFormat="1" ht="31.5">
      <c r="A19" s="12">
        <v>8</v>
      </c>
      <c r="B19" s="13" t="s">
        <v>54</v>
      </c>
      <c r="C19" s="14" t="s">
        <v>244</v>
      </c>
      <c r="D19" s="55">
        <v>113434</v>
      </c>
      <c r="E19" s="55">
        <v>521455</v>
      </c>
    </row>
    <row r="20" spans="1:5" s="4" customFormat="1" ht="31.5">
      <c r="A20" s="12">
        <v>9</v>
      </c>
      <c r="B20" s="13" t="s">
        <v>54</v>
      </c>
      <c r="C20" s="14" t="s">
        <v>246</v>
      </c>
      <c r="D20" s="55">
        <v>113434</v>
      </c>
      <c r="E20" s="55">
        <v>521455</v>
      </c>
    </row>
    <row r="21" spans="1:5" s="4" customFormat="1" ht="31.5">
      <c r="A21" s="12">
        <v>10</v>
      </c>
      <c r="B21" s="13" t="s">
        <v>54</v>
      </c>
      <c r="C21" s="14" t="s">
        <v>248</v>
      </c>
      <c r="D21" s="55">
        <v>113434</v>
      </c>
      <c r="E21" s="55">
        <v>521455</v>
      </c>
    </row>
    <row r="22" spans="1:5" s="4" customFormat="1" ht="31.5">
      <c r="A22" s="12">
        <v>11</v>
      </c>
      <c r="B22" s="13" t="s">
        <v>54</v>
      </c>
      <c r="C22" s="14" t="s">
        <v>250</v>
      </c>
      <c r="D22" s="55">
        <v>113434</v>
      </c>
      <c r="E22" s="55">
        <v>521455</v>
      </c>
    </row>
    <row r="23" spans="1:5" s="4" customFormat="1" ht="47.25">
      <c r="A23" s="12">
        <v>12</v>
      </c>
      <c r="B23" s="13" t="s">
        <v>54</v>
      </c>
      <c r="C23" s="14" t="s">
        <v>252</v>
      </c>
      <c r="D23" s="55">
        <v>113434</v>
      </c>
      <c r="E23" s="55">
        <v>521455</v>
      </c>
    </row>
    <row r="24" spans="1:5" s="4" customFormat="1" ht="47.25">
      <c r="A24" s="12">
        <v>13</v>
      </c>
      <c r="B24" s="13" t="s">
        <v>54</v>
      </c>
      <c r="C24" s="14" t="s">
        <v>254</v>
      </c>
      <c r="D24" s="55">
        <v>113434</v>
      </c>
      <c r="E24" s="55">
        <v>521455</v>
      </c>
    </row>
    <row r="25" spans="1:5" s="4" customFormat="1" ht="47.25">
      <c r="A25" s="12">
        <v>14</v>
      </c>
      <c r="B25" s="13" t="s">
        <v>54</v>
      </c>
      <c r="C25" s="14" t="s">
        <v>256</v>
      </c>
      <c r="D25" s="55">
        <v>113434</v>
      </c>
      <c r="E25" s="55">
        <v>521455</v>
      </c>
    </row>
    <row r="26" spans="1:5" s="61" customFormat="1" ht="15.75">
      <c r="A26" s="106" t="s">
        <v>63</v>
      </c>
      <c r="B26" s="106"/>
      <c r="C26" s="65"/>
      <c r="D26" s="62"/>
      <c r="E26" s="62"/>
    </row>
    <row r="27" spans="1:5" s="4" customFormat="1" ht="31.5">
      <c r="A27" s="12">
        <v>15</v>
      </c>
      <c r="B27" s="13" t="s">
        <v>64</v>
      </c>
      <c r="C27" s="14" t="s">
        <v>273</v>
      </c>
      <c r="D27" s="55">
        <v>132563</v>
      </c>
      <c r="E27" s="55">
        <v>675672.5</v>
      </c>
    </row>
    <row r="28" spans="1:5" s="4" customFormat="1" ht="47.25">
      <c r="A28" s="12">
        <v>16</v>
      </c>
      <c r="B28" s="13" t="s">
        <v>65</v>
      </c>
      <c r="C28" s="14" t="s">
        <v>274</v>
      </c>
      <c r="D28" s="55">
        <v>132563</v>
      </c>
      <c r="E28" s="55">
        <v>675672.5</v>
      </c>
    </row>
    <row r="29" spans="1:5" s="4" customFormat="1" ht="31.5">
      <c r="A29" s="12">
        <v>17</v>
      </c>
      <c r="B29" s="19" t="s">
        <v>66</v>
      </c>
      <c r="C29" s="14" t="s">
        <v>275</v>
      </c>
      <c r="D29" s="55">
        <v>113434</v>
      </c>
      <c r="E29" s="55">
        <v>521455</v>
      </c>
    </row>
    <row r="30" spans="1:5" s="4" customFormat="1" ht="31.5">
      <c r="A30" s="12">
        <v>18</v>
      </c>
      <c r="B30" s="19" t="s">
        <v>67</v>
      </c>
      <c r="C30" s="14" t="s">
        <v>276</v>
      </c>
      <c r="D30" s="55">
        <v>113434</v>
      </c>
      <c r="E30" s="55">
        <v>521455</v>
      </c>
    </row>
    <row r="31" spans="1:5" s="4" customFormat="1" ht="31.5">
      <c r="A31" s="12">
        <v>19</v>
      </c>
      <c r="B31" s="19" t="s">
        <v>68</v>
      </c>
      <c r="C31" s="14" t="s">
        <v>277</v>
      </c>
      <c r="D31" s="55">
        <v>113434</v>
      </c>
      <c r="E31" s="55">
        <v>521455</v>
      </c>
    </row>
    <row r="32" spans="1:5" s="4" customFormat="1" ht="31.5">
      <c r="A32" s="12">
        <v>20</v>
      </c>
      <c r="B32" s="19" t="s">
        <v>68</v>
      </c>
      <c r="C32" s="14" t="s">
        <v>278</v>
      </c>
      <c r="D32" s="55">
        <v>113434</v>
      </c>
      <c r="E32" s="55">
        <v>521455</v>
      </c>
    </row>
    <row r="33" spans="1:5" s="4" customFormat="1" ht="31.5">
      <c r="A33" s="12">
        <v>21</v>
      </c>
      <c r="B33" s="19" t="s">
        <v>69</v>
      </c>
      <c r="C33" s="14" t="s">
        <v>279</v>
      </c>
      <c r="D33" s="55">
        <v>113434</v>
      </c>
      <c r="E33" s="55">
        <v>521455</v>
      </c>
    </row>
    <row r="34" spans="1:5" s="4" customFormat="1" ht="15.75">
      <c r="A34" s="12">
        <v>22</v>
      </c>
      <c r="B34" s="19" t="s">
        <v>70</v>
      </c>
      <c r="C34" s="14" t="s">
        <v>280</v>
      </c>
      <c r="D34" s="55">
        <v>220114</v>
      </c>
      <c r="E34" s="55">
        <v>1011856</v>
      </c>
    </row>
    <row r="35" spans="1:5" s="4" customFormat="1" ht="15.75">
      <c r="A35" s="65"/>
      <c r="B35" s="65"/>
      <c r="C35" s="65"/>
      <c r="D35" s="62"/>
      <c r="E35" s="62"/>
    </row>
    <row r="36" spans="1:5" s="4" customFormat="1" ht="15.75">
      <c r="A36" s="103" t="s">
        <v>338</v>
      </c>
      <c r="B36" s="103"/>
      <c r="C36" s="103"/>
      <c r="D36" s="103"/>
      <c r="E36" s="103"/>
    </row>
    <row r="37" spans="1:5" s="4" customFormat="1" ht="39.75" customHeight="1">
      <c r="A37" s="93" t="s">
        <v>1</v>
      </c>
      <c r="B37" s="93" t="s">
        <v>2</v>
      </c>
      <c r="C37" s="93" t="s">
        <v>122</v>
      </c>
      <c r="D37" s="93" t="s">
        <v>453</v>
      </c>
      <c r="E37" s="93"/>
    </row>
    <row r="38" spans="1:5" s="4" customFormat="1" ht="63">
      <c r="A38" s="93"/>
      <c r="B38" s="93"/>
      <c r="C38" s="93"/>
      <c r="D38" s="85" t="s">
        <v>454</v>
      </c>
      <c r="E38" s="85" t="s">
        <v>6</v>
      </c>
    </row>
    <row r="39" spans="1:5" s="4" customFormat="1" ht="15.75">
      <c r="A39" s="102" t="s">
        <v>7</v>
      </c>
      <c r="B39" s="102"/>
      <c r="C39" s="64"/>
      <c r="D39" s="23"/>
      <c r="E39" s="23"/>
    </row>
    <row r="40" spans="1:5" s="4" customFormat="1" ht="15.75">
      <c r="A40" s="12">
        <v>1</v>
      </c>
      <c r="B40" s="29" t="s">
        <v>45</v>
      </c>
      <c r="C40" s="22" t="s">
        <v>218</v>
      </c>
      <c r="D40" s="55">
        <v>51793</v>
      </c>
      <c r="E40" s="55">
        <v>238091</v>
      </c>
    </row>
    <row r="41" spans="1:5" s="4" customFormat="1" ht="15.75">
      <c r="A41" s="12">
        <v>2</v>
      </c>
      <c r="B41" s="29" t="s">
        <v>45</v>
      </c>
      <c r="C41" s="22" t="s">
        <v>220</v>
      </c>
      <c r="D41" s="55">
        <v>51793</v>
      </c>
      <c r="E41" s="55">
        <v>238091</v>
      </c>
    </row>
    <row r="42" spans="2:5" s="4" customFormat="1" ht="15.75">
      <c r="B42" s="39"/>
      <c r="D42" s="54"/>
      <c r="E42" s="54"/>
    </row>
    <row r="43" spans="1:5" s="4" customFormat="1" ht="15.75">
      <c r="A43" s="94" t="s">
        <v>340</v>
      </c>
      <c r="B43" s="94"/>
      <c r="C43" s="94"/>
      <c r="D43" s="94"/>
      <c r="E43" s="94"/>
    </row>
    <row r="44" spans="1:5" s="4" customFormat="1" ht="38.25" customHeight="1">
      <c r="A44" s="93" t="s">
        <v>1</v>
      </c>
      <c r="B44" s="93" t="s">
        <v>2</v>
      </c>
      <c r="C44" s="93" t="s">
        <v>122</v>
      </c>
      <c r="D44" s="93" t="s">
        <v>453</v>
      </c>
      <c r="E44" s="93"/>
    </row>
    <row r="45" spans="1:5" s="4" customFormat="1" ht="63">
      <c r="A45" s="93"/>
      <c r="B45" s="93"/>
      <c r="C45" s="93"/>
      <c r="D45" s="85" t="s">
        <v>454</v>
      </c>
      <c r="E45" s="85" t="s">
        <v>6</v>
      </c>
    </row>
    <row r="46" spans="1:5" s="4" customFormat="1" ht="15.75">
      <c r="A46" s="102" t="s">
        <v>7</v>
      </c>
      <c r="B46" s="102"/>
      <c r="C46" s="64"/>
      <c r="D46" s="23"/>
      <c r="E46" s="23"/>
    </row>
    <row r="47" spans="1:5" s="4" customFormat="1" ht="15.75">
      <c r="A47" s="12">
        <v>1</v>
      </c>
      <c r="B47" s="29" t="s">
        <v>45</v>
      </c>
      <c r="C47" s="22" t="s">
        <v>218</v>
      </c>
      <c r="D47" s="55">
        <v>56397</v>
      </c>
      <c r="E47" s="55">
        <v>259255</v>
      </c>
    </row>
    <row r="48" spans="1:5" s="4" customFormat="1" ht="15.75">
      <c r="A48" s="12">
        <v>2</v>
      </c>
      <c r="B48" s="29" t="s">
        <v>45</v>
      </c>
      <c r="C48" s="22" t="s">
        <v>220</v>
      </c>
      <c r="D48" s="55">
        <v>56397</v>
      </c>
      <c r="E48" s="55">
        <v>259255</v>
      </c>
    </row>
    <row r="49" spans="2:5" s="4" customFormat="1" ht="15.75">
      <c r="B49" s="39"/>
      <c r="D49" s="54"/>
      <c r="E49" s="54"/>
    </row>
    <row r="50" spans="1:5" s="4" customFormat="1" ht="15.75">
      <c r="A50" s="104" t="s">
        <v>341</v>
      </c>
      <c r="B50" s="104"/>
      <c r="C50" s="104"/>
      <c r="D50" s="104"/>
      <c r="E50" s="104"/>
    </row>
    <row r="51" spans="1:5" s="4" customFormat="1" ht="39" customHeight="1">
      <c r="A51" s="93" t="s">
        <v>1</v>
      </c>
      <c r="B51" s="93" t="s">
        <v>2</v>
      </c>
      <c r="C51" s="93" t="s">
        <v>122</v>
      </c>
      <c r="D51" s="93" t="s">
        <v>453</v>
      </c>
      <c r="E51" s="93"/>
    </row>
    <row r="52" spans="1:5" s="4" customFormat="1" ht="63">
      <c r="A52" s="93"/>
      <c r="B52" s="93"/>
      <c r="C52" s="93"/>
      <c r="D52" s="85" t="s">
        <v>454</v>
      </c>
      <c r="E52" s="85" t="s">
        <v>6</v>
      </c>
    </row>
    <row r="53" spans="1:5" s="92" customFormat="1" ht="15.75">
      <c r="A53" s="90">
        <v>1</v>
      </c>
      <c r="B53" s="90">
        <v>2</v>
      </c>
      <c r="C53" s="90">
        <v>3</v>
      </c>
      <c r="D53" s="91">
        <v>4</v>
      </c>
      <c r="E53" s="91">
        <v>5</v>
      </c>
    </row>
    <row r="54" spans="1:5" s="4" customFormat="1" ht="15.75">
      <c r="A54" s="102" t="s">
        <v>7</v>
      </c>
      <c r="B54" s="102"/>
      <c r="C54" s="64"/>
      <c r="D54" s="23"/>
      <c r="E54" s="23"/>
    </row>
    <row r="55" spans="1:5" s="4" customFormat="1" ht="21" customHeight="1">
      <c r="A55" s="12">
        <v>1</v>
      </c>
      <c r="B55" s="29" t="s">
        <v>15</v>
      </c>
      <c r="C55" s="22" t="s">
        <v>142</v>
      </c>
      <c r="D55" s="55">
        <v>55246</v>
      </c>
      <c r="E55" s="55">
        <v>253964</v>
      </c>
    </row>
    <row r="56" spans="1:5" s="4" customFormat="1" ht="47.25">
      <c r="A56" s="12">
        <v>2</v>
      </c>
      <c r="B56" s="29" t="s">
        <v>17</v>
      </c>
      <c r="C56" s="22" t="s">
        <v>148</v>
      </c>
      <c r="D56" s="55">
        <v>46038</v>
      </c>
      <c r="E56" s="55">
        <v>211636</v>
      </c>
    </row>
    <row r="57" spans="1:5" s="4" customFormat="1" ht="31.5">
      <c r="A57" s="12">
        <v>3</v>
      </c>
      <c r="B57" s="29" t="s">
        <v>20</v>
      </c>
      <c r="C57" s="22" t="s">
        <v>154</v>
      </c>
      <c r="D57" s="55">
        <v>46038</v>
      </c>
      <c r="E57" s="55">
        <v>211636</v>
      </c>
    </row>
    <row r="58" spans="1:5" s="4" customFormat="1" ht="31.5">
      <c r="A58" s="12">
        <v>4</v>
      </c>
      <c r="B58" s="29" t="s">
        <v>21</v>
      </c>
      <c r="C58" s="22" t="s">
        <v>156</v>
      </c>
      <c r="D58" s="55">
        <v>55246</v>
      </c>
      <c r="E58" s="55">
        <v>253964</v>
      </c>
    </row>
    <row r="59" spans="1:5" s="4" customFormat="1" ht="15.75">
      <c r="A59" s="12">
        <v>5</v>
      </c>
      <c r="B59" s="29" t="s">
        <v>22</v>
      </c>
      <c r="C59" s="22" t="s">
        <v>158</v>
      </c>
      <c r="D59" s="55">
        <v>55246</v>
      </c>
      <c r="E59" s="55">
        <v>253964</v>
      </c>
    </row>
    <row r="60" spans="1:5" s="4" customFormat="1" ht="31.5">
      <c r="A60" s="12">
        <v>6</v>
      </c>
      <c r="B60" s="29" t="s">
        <v>22</v>
      </c>
      <c r="C60" s="22" t="s">
        <v>160</v>
      </c>
      <c r="D60" s="55">
        <v>55246</v>
      </c>
      <c r="E60" s="55">
        <v>253964</v>
      </c>
    </row>
    <row r="61" spans="1:5" s="4" customFormat="1" ht="31.5">
      <c r="A61" s="12">
        <v>7</v>
      </c>
      <c r="B61" s="29" t="s">
        <v>22</v>
      </c>
      <c r="C61" s="22" t="s">
        <v>162</v>
      </c>
      <c r="D61" s="55">
        <v>55246</v>
      </c>
      <c r="E61" s="55">
        <v>253964</v>
      </c>
    </row>
    <row r="62" spans="1:5" s="4" customFormat="1" ht="31.5">
      <c r="A62" s="12">
        <v>8</v>
      </c>
      <c r="B62" s="29" t="s">
        <v>22</v>
      </c>
      <c r="C62" s="22" t="s">
        <v>166</v>
      </c>
      <c r="D62" s="55">
        <v>55246</v>
      </c>
      <c r="E62" s="55">
        <v>253964</v>
      </c>
    </row>
    <row r="63" spans="1:5" s="4" customFormat="1" ht="31.5">
      <c r="A63" s="12">
        <v>9</v>
      </c>
      <c r="B63" s="29" t="s">
        <v>23</v>
      </c>
      <c r="C63" s="22" t="s">
        <v>168</v>
      </c>
      <c r="D63" s="55">
        <v>55246</v>
      </c>
      <c r="E63" s="55">
        <v>253964</v>
      </c>
    </row>
    <row r="64" spans="1:5" s="4" customFormat="1" ht="15.75">
      <c r="A64" s="12">
        <v>10</v>
      </c>
      <c r="B64" s="29" t="s">
        <v>26</v>
      </c>
      <c r="C64" s="22" t="s">
        <v>176</v>
      </c>
      <c r="D64" s="55">
        <v>55246</v>
      </c>
      <c r="E64" s="55">
        <v>253964</v>
      </c>
    </row>
    <row r="65" spans="1:5" s="4" customFormat="1" ht="31.5">
      <c r="A65" s="12">
        <v>11</v>
      </c>
      <c r="B65" s="29" t="s">
        <v>27</v>
      </c>
      <c r="C65" s="22" t="s">
        <v>178</v>
      </c>
      <c r="D65" s="55">
        <v>55246</v>
      </c>
      <c r="E65" s="55">
        <v>253964</v>
      </c>
    </row>
    <row r="66" spans="1:5" s="4" customFormat="1" ht="15.75">
      <c r="A66" s="12">
        <v>12</v>
      </c>
      <c r="B66" s="29" t="s">
        <v>36</v>
      </c>
      <c r="C66" s="22" t="s">
        <v>196</v>
      </c>
      <c r="D66" s="55">
        <v>51793</v>
      </c>
      <c r="E66" s="55">
        <v>238091</v>
      </c>
    </row>
    <row r="67" spans="1:5" s="4" customFormat="1" ht="15.75">
      <c r="A67" s="12">
        <v>13</v>
      </c>
      <c r="B67" s="29" t="s">
        <v>37</v>
      </c>
      <c r="C67" s="22" t="s">
        <v>200</v>
      </c>
      <c r="D67" s="55">
        <v>46038</v>
      </c>
      <c r="E67" s="55">
        <v>211636</v>
      </c>
    </row>
    <row r="68" spans="1:5" s="4" customFormat="1" ht="15.75">
      <c r="A68" s="12">
        <v>14</v>
      </c>
      <c r="B68" s="29" t="s">
        <v>37</v>
      </c>
      <c r="C68" s="22" t="s">
        <v>342</v>
      </c>
      <c r="D68" s="55">
        <v>46038</v>
      </c>
      <c r="E68" s="55">
        <v>211636</v>
      </c>
    </row>
    <row r="69" spans="1:5" s="4" customFormat="1" ht="15.75">
      <c r="A69" s="12">
        <v>15</v>
      </c>
      <c r="B69" s="29" t="s">
        <v>37</v>
      </c>
      <c r="C69" s="22" t="s">
        <v>198</v>
      </c>
      <c r="D69" s="55">
        <v>46038</v>
      </c>
      <c r="E69" s="55">
        <v>211636</v>
      </c>
    </row>
    <row r="70" spans="1:5" s="4" customFormat="1" ht="31.5">
      <c r="A70" s="12">
        <v>16</v>
      </c>
      <c r="B70" s="29" t="s">
        <v>37</v>
      </c>
      <c r="C70" s="22" t="s">
        <v>343</v>
      </c>
      <c r="D70" s="55">
        <v>46038</v>
      </c>
      <c r="E70" s="55">
        <v>211636</v>
      </c>
    </row>
    <row r="71" spans="1:5" s="4" customFormat="1" ht="15.75">
      <c r="A71" s="12">
        <v>17</v>
      </c>
      <c r="B71" s="29" t="s">
        <v>38</v>
      </c>
      <c r="C71" s="22" t="s">
        <v>204</v>
      </c>
      <c r="D71" s="55">
        <v>46038</v>
      </c>
      <c r="E71" s="55">
        <v>211636</v>
      </c>
    </row>
    <row r="72" spans="1:5" s="4" customFormat="1" ht="24" customHeight="1">
      <c r="A72" s="12">
        <v>18</v>
      </c>
      <c r="B72" s="29" t="s">
        <v>39</v>
      </c>
      <c r="C72" s="22" t="s">
        <v>206</v>
      </c>
      <c r="D72" s="55">
        <v>46038</v>
      </c>
      <c r="E72" s="55">
        <v>211636</v>
      </c>
    </row>
    <row r="73" spans="1:5" s="4" customFormat="1" ht="31.5">
      <c r="A73" s="12">
        <v>19</v>
      </c>
      <c r="B73" s="29" t="s">
        <v>40</v>
      </c>
      <c r="C73" s="22" t="s">
        <v>208</v>
      </c>
      <c r="D73" s="55">
        <v>46038</v>
      </c>
      <c r="E73" s="55">
        <v>211636</v>
      </c>
    </row>
    <row r="74" spans="1:5" s="4" customFormat="1" ht="15.75">
      <c r="A74" s="12">
        <v>20</v>
      </c>
      <c r="B74" s="29" t="s">
        <v>42</v>
      </c>
      <c r="C74" s="22" t="s">
        <v>212</v>
      </c>
      <c r="D74" s="55">
        <v>46038</v>
      </c>
      <c r="E74" s="55">
        <v>211636</v>
      </c>
    </row>
    <row r="75" spans="1:5" s="92" customFormat="1" ht="15.75">
      <c r="A75" s="90">
        <v>1</v>
      </c>
      <c r="B75" s="90">
        <v>2</v>
      </c>
      <c r="C75" s="90">
        <v>3</v>
      </c>
      <c r="D75" s="91">
        <v>4</v>
      </c>
      <c r="E75" s="91">
        <v>5</v>
      </c>
    </row>
    <row r="76" spans="1:5" s="4" customFormat="1" ht="31.5">
      <c r="A76" s="12">
        <v>21</v>
      </c>
      <c r="B76" s="29" t="s">
        <v>344</v>
      </c>
      <c r="C76" s="22" t="s">
        <v>345</v>
      </c>
      <c r="D76" s="55">
        <v>46038</v>
      </c>
      <c r="E76" s="55">
        <v>211636</v>
      </c>
    </row>
    <row r="77" spans="1:5" s="4" customFormat="1" ht="15.75">
      <c r="A77" s="12">
        <v>22</v>
      </c>
      <c r="B77" s="29" t="s">
        <v>50</v>
      </c>
      <c r="C77" s="22" t="s">
        <v>51</v>
      </c>
      <c r="D77" s="55">
        <v>46038</v>
      </c>
      <c r="E77" s="55">
        <v>211636</v>
      </c>
    </row>
    <row r="78" spans="1:5" s="4" customFormat="1" ht="15.75">
      <c r="A78" s="12">
        <v>23</v>
      </c>
      <c r="B78" s="29" t="s">
        <v>50</v>
      </c>
      <c r="C78" s="22" t="s">
        <v>346</v>
      </c>
      <c r="D78" s="55">
        <v>46038</v>
      </c>
      <c r="E78" s="55">
        <v>211636</v>
      </c>
    </row>
    <row r="79" spans="1:5" s="4" customFormat="1" ht="15.75">
      <c r="A79" s="12">
        <v>24</v>
      </c>
      <c r="B79" s="29" t="s">
        <v>50</v>
      </c>
      <c r="C79" s="22" t="s">
        <v>347</v>
      </c>
      <c r="D79" s="55">
        <v>46038</v>
      </c>
      <c r="E79" s="55">
        <v>211636</v>
      </c>
    </row>
    <row r="80" spans="1:5" s="4" customFormat="1" ht="31.5">
      <c r="A80" s="12">
        <v>25</v>
      </c>
      <c r="B80" s="29" t="s">
        <v>52</v>
      </c>
      <c r="C80" s="22" t="s">
        <v>230</v>
      </c>
      <c r="D80" s="55">
        <v>46038</v>
      </c>
      <c r="E80" s="55">
        <v>211636</v>
      </c>
    </row>
    <row r="81" spans="1:5" s="4" customFormat="1" ht="15.75">
      <c r="A81" s="12">
        <v>26</v>
      </c>
      <c r="B81" s="29" t="s">
        <v>53</v>
      </c>
      <c r="C81" s="22" t="s">
        <v>232</v>
      </c>
      <c r="D81" s="55">
        <v>55246</v>
      </c>
      <c r="E81" s="55">
        <v>253964</v>
      </c>
    </row>
    <row r="82" spans="1:5" s="4" customFormat="1" ht="31.5">
      <c r="A82" s="12">
        <v>27</v>
      </c>
      <c r="B82" s="29" t="s">
        <v>55</v>
      </c>
      <c r="C82" s="22" t="s">
        <v>258</v>
      </c>
      <c r="D82" s="55">
        <v>46038</v>
      </c>
      <c r="E82" s="55">
        <v>211636</v>
      </c>
    </row>
    <row r="83" spans="1:5" s="4" customFormat="1" ht="15.75">
      <c r="A83" s="12">
        <v>28</v>
      </c>
      <c r="B83" s="29" t="s">
        <v>60</v>
      </c>
      <c r="C83" s="22" t="s">
        <v>348</v>
      </c>
      <c r="D83" s="55">
        <v>46038</v>
      </c>
      <c r="E83" s="55">
        <v>211636</v>
      </c>
    </row>
    <row r="84" spans="1:5" s="4" customFormat="1" ht="47.25">
      <c r="A84" s="12">
        <v>29</v>
      </c>
      <c r="B84" s="29" t="s">
        <v>266</v>
      </c>
      <c r="C84" s="22" t="s">
        <v>267</v>
      </c>
      <c r="D84" s="55">
        <v>46038</v>
      </c>
      <c r="E84" s="55">
        <v>211636</v>
      </c>
    </row>
    <row r="85" spans="1:5" s="4" customFormat="1" ht="15.75">
      <c r="A85" s="12">
        <v>30</v>
      </c>
      <c r="B85" s="29" t="s">
        <v>61</v>
      </c>
      <c r="C85" s="22" t="s">
        <v>349</v>
      </c>
      <c r="D85" s="55">
        <v>46038</v>
      </c>
      <c r="E85" s="55">
        <v>211636</v>
      </c>
    </row>
    <row r="86" spans="1:5" s="4" customFormat="1" ht="15.75">
      <c r="A86" s="102" t="s">
        <v>63</v>
      </c>
      <c r="B86" s="102"/>
      <c r="C86" s="64"/>
      <c r="D86" s="54"/>
      <c r="E86" s="54"/>
    </row>
    <row r="87" spans="1:5" s="4" customFormat="1" ht="31.5">
      <c r="A87" s="85">
        <v>31</v>
      </c>
      <c r="B87" s="29" t="s">
        <v>69</v>
      </c>
      <c r="C87" s="22" t="s">
        <v>279</v>
      </c>
      <c r="D87" s="55">
        <v>56397</v>
      </c>
      <c r="E87" s="55">
        <v>315652</v>
      </c>
    </row>
    <row r="88" spans="2:5" s="4" customFormat="1" ht="15.75" customHeight="1">
      <c r="B88" s="39"/>
      <c r="D88" s="54"/>
      <c r="E88" s="54"/>
    </row>
    <row r="89" spans="1:5" s="4" customFormat="1" ht="15.75" customHeight="1">
      <c r="A89" s="94" t="s">
        <v>354</v>
      </c>
      <c r="B89" s="94"/>
      <c r="C89" s="94"/>
      <c r="D89" s="94"/>
      <c r="E89" s="94"/>
    </row>
    <row r="90" spans="1:5" s="4" customFormat="1" ht="40.5" customHeight="1">
      <c r="A90" s="93" t="s">
        <v>1</v>
      </c>
      <c r="B90" s="93" t="s">
        <v>2</v>
      </c>
      <c r="C90" s="93" t="s">
        <v>122</v>
      </c>
      <c r="D90" s="93" t="s">
        <v>453</v>
      </c>
      <c r="E90" s="93"/>
    </row>
    <row r="91" spans="1:5" s="4" customFormat="1" ht="63">
      <c r="A91" s="93"/>
      <c r="B91" s="93"/>
      <c r="C91" s="93"/>
      <c r="D91" s="85" t="s">
        <v>454</v>
      </c>
      <c r="E91" s="85" t="s">
        <v>6</v>
      </c>
    </row>
    <row r="92" spans="1:5" s="4" customFormat="1" ht="15.75">
      <c r="A92" s="102" t="s">
        <v>7</v>
      </c>
      <c r="B92" s="102"/>
      <c r="C92" s="64"/>
      <c r="D92" s="23"/>
      <c r="E92" s="23"/>
    </row>
    <row r="93" spans="1:5" s="4" customFormat="1" ht="18.75" customHeight="1">
      <c r="A93" s="12">
        <v>1</v>
      </c>
      <c r="B93" s="29" t="s">
        <v>15</v>
      </c>
      <c r="C93" s="42" t="s">
        <v>142</v>
      </c>
      <c r="D93" s="55">
        <v>55246</v>
      </c>
      <c r="E93" s="55">
        <v>253964</v>
      </c>
    </row>
    <row r="94" spans="1:5" s="4" customFormat="1" ht="15.75">
      <c r="A94" s="12">
        <v>2</v>
      </c>
      <c r="B94" s="29" t="s">
        <v>37</v>
      </c>
      <c r="C94" s="22" t="s">
        <v>200</v>
      </c>
      <c r="D94" s="55">
        <v>46038</v>
      </c>
      <c r="E94" s="55">
        <v>211636</v>
      </c>
    </row>
    <row r="95" spans="1:5" s="4" customFormat="1" ht="15.75">
      <c r="A95" s="12">
        <v>3</v>
      </c>
      <c r="B95" s="29" t="s">
        <v>37</v>
      </c>
      <c r="C95" s="22" t="s">
        <v>198</v>
      </c>
      <c r="D95" s="55">
        <v>46038</v>
      </c>
      <c r="E95" s="55">
        <v>211636</v>
      </c>
    </row>
    <row r="96" spans="1:5" s="4" customFormat="1" ht="15.75">
      <c r="A96" s="12">
        <v>4</v>
      </c>
      <c r="B96" s="29" t="s">
        <v>38</v>
      </c>
      <c r="C96" s="22" t="s">
        <v>204</v>
      </c>
      <c r="D96" s="55">
        <v>46038</v>
      </c>
      <c r="E96" s="55">
        <v>211636</v>
      </c>
    </row>
    <row r="97" spans="1:5" s="4" customFormat="1" ht="30.75" customHeight="1">
      <c r="A97" s="12">
        <v>5</v>
      </c>
      <c r="B97" s="29" t="s">
        <v>39</v>
      </c>
      <c r="C97" s="22" t="s">
        <v>206</v>
      </c>
      <c r="D97" s="55">
        <v>46038</v>
      </c>
      <c r="E97" s="55">
        <v>211636</v>
      </c>
    </row>
    <row r="98" spans="1:5" s="4" customFormat="1" ht="31.5">
      <c r="A98" s="12">
        <v>6</v>
      </c>
      <c r="B98" s="29" t="s">
        <v>40</v>
      </c>
      <c r="C98" s="22" t="s">
        <v>208</v>
      </c>
      <c r="D98" s="55">
        <v>46038</v>
      </c>
      <c r="E98" s="55">
        <v>211636</v>
      </c>
    </row>
    <row r="99" spans="1:5" s="4" customFormat="1" ht="15.75">
      <c r="A99" s="12">
        <v>7</v>
      </c>
      <c r="B99" s="29" t="s">
        <v>41</v>
      </c>
      <c r="C99" s="22" t="s">
        <v>210</v>
      </c>
      <c r="D99" s="55">
        <v>46038</v>
      </c>
      <c r="E99" s="55">
        <v>211636</v>
      </c>
    </row>
    <row r="100" spans="1:5" s="4" customFormat="1" ht="15.75">
      <c r="A100" s="12">
        <v>8</v>
      </c>
      <c r="B100" s="29" t="s">
        <v>50</v>
      </c>
      <c r="C100" s="22" t="s">
        <v>355</v>
      </c>
      <c r="D100" s="55">
        <v>46038</v>
      </c>
      <c r="E100" s="55">
        <v>211636</v>
      </c>
    </row>
    <row r="101" spans="1:5" s="4" customFormat="1" ht="15.75">
      <c r="A101" s="12">
        <v>9</v>
      </c>
      <c r="B101" s="29" t="s">
        <v>50</v>
      </c>
      <c r="C101" s="22" t="s">
        <v>347</v>
      </c>
      <c r="D101" s="55">
        <v>46038</v>
      </c>
      <c r="E101" s="55">
        <v>211636</v>
      </c>
    </row>
    <row r="102" spans="1:5" s="4" customFormat="1" ht="31.5">
      <c r="A102" s="12">
        <v>10</v>
      </c>
      <c r="B102" s="29" t="s">
        <v>52</v>
      </c>
      <c r="C102" s="22" t="s">
        <v>230</v>
      </c>
      <c r="D102" s="55">
        <v>46038</v>
      </c>
      <c r="E102" s="55">
        <v>211636</v>
      </c>
    </row>
    <row r="103" spans="1:5" s="4" customFormat="1" ht="95.25" customHeight="1">
      <c r="A103" s="110" t="s">
        <v>463</v>
      </c>
      <c r="B103" s="110"/>
      <c r="C103" s="110"/>
      <c r="D103" s="110"/>
      <c r="E103" s="110"/>
    </row>
    <row r="104" s="4" customFormat="1" ht="15.75"/>
    <row r="105" ht="15.75">
      <c r="C105" s="88"/>
    </row>
    <row r="106" spans="1:3" ht="15.75">
      <c r="A106" s="109" t="s">
        <v>462</v>
      </c>
      <c r="B106" s="109"/>
      <c r="C106" s="109"/>
    </row>
    <row r="107" spans="1:5" ht="15.75">
      <c r="A107" s="109" t="s">
        <v>458</v>
      </c>
      <c r="B107" s="109"/>
      <c r="C107" s="109"/>
      <c r="D107" s="108" t="s">
        <v>455</v>
      </c>
      <c r="E107" s="108"/>
    </row>
  </sheetData>
  <sheetProtection/>
  <mergeCells count="39">
    <mergeCell ref="A54:B54"/>
    <mergeCell ref="A86:B86"/>
    <mergeCell ref="A89:E89"/>
    <mergeCell ref="A92:B92"/>
    <mergeCell ref="D107:E107"/>
    <mergeCell ref="A107:C107"/>
    <mergeCell ref="A90:A91"/>
    <mergeCell ref="B90:B91"/>
    <mergeCell ref="C90:C91"/>
    <mergeCell ref="A106:C106"/>
    <mergeCell ref="A103:E103"/>
    <mergeCell ref="D90:E90"/>
    <mergeCell ref="D1:E1"/>
    <mergeCell ref="A8:E8"/>
    <mergeCell ref="A11:B11"/>
    <mergeCell ref="A26:B26"/>
    <mergeCell ref="A36:E36"/>
    <mergeCell ref="A7:C7"/>
    <mergeCell ref="A6:E6"/>
    <mergeCell ref="D9:E9"/>
    <mergeCell ref="A9:A10"/>
    <mergeCell ref="B9:B10"/>
    <mergeCell ref="C9:C10"/>
    <mergeCell ref="D51:E51"/>
    <mergeCell ref="C44:C45"/>
    <mergeCell ref="A51:A52"/>
    <mergeCell ref="B51:B52"/>
    <mergeCell ref="C51:C52"/>
    <mergeCell ref="A46:B46"/>
    <mergeCell ref="A50:E50"/>
    <mergeCell ref="D37:E37"/>
    <mergeCell ref="D44:E44"/>
    <mergeCell ref="A37:A38"/>
    <mergeCell ref="B37:B38"/>
    <mergeCell ref="C37:C38"/>
    <mergeCell ref="A44:A45"/>
    <mergeCell ref="B44:B45"/>
    <mergeCell ref="A43:E43"/>
    <mergeCell ref="A39:B39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3" r:id="rId1"/>
  <rowBreaks count="2" manualBreakCount="2">
    <brk id="34" max="4" man="1"/>
    <brk id="7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3">
      <selection activeCell="H39" sqref="H39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421875" style="2" customWidth="1" outlineLevel="1"/>
    <col min="5" max="5" width="11.8515625" style="2" customWidth="1" outlineLevel="1"/>
    <col min="6" max="6" width="13.8515625" style="2" customWidth="1"/>
    <col min="7" max="7" width="16.57421875" style="2" customWidth="1"/>
    <col min="8" max="16384" width="9.140625" style="1" customWidth="1"/>
  </cols>
  <sheetData>
    <row r="1" spans="6:7" ht="16.5">
      <c r="F1" s="98" t="s">
        <v>414</v>
      </c>
      <c r="G1" s="98"/>
    </row>
    <row r="2" spans="6:7" ht="16.5">
      <c r="F2" s="98" t="s">
        <v>117</v>
      </c>
      <c r="G2" s="98"/>
    </row>
    <row r="3" spans="6:7" ht="16.5">
      <c r="F3" s="98" t="s">
        <v>118</v>
      </c>
      <c r="G3" s="98"/>
    </row>
    <row r="4" spans="6:7" ht="15">
      <c r="F4" s="11" t="s">
        <v>119</v>
      </c>
      <c r="G4" s="11" t="s">
        <v>120</v>
      </c>
    </row>
    <row r="6" spans="1:7" ht="72.75" customHeight="1">
      <c r="A6" s="99" t="s">
        <v>357</v>
      </c>
      <c r="B6" s="99"/>
      <c r="C6" s="99"/>
      <c r="D6" s="99"/>
      <c r="E6" s="99"/>
      <c r="F6" s="99"/>
      <c r="G6" s="99"/>
    </row>
    <row r="7" spans="1:7" ht="16.5">
      <c r="A7" s="31"/>
      <c r="B7" s="31"/>
      <c r="C7" s="31"/>
      <c r="D7" s="31"/>
      <c r="E7" s="31"/>
      <c r="F7" s="31"/>
      <c r="G7" s="31"/>
    </row>
    <row r="8" spans="1:7" ht="15.75">
      <c r="A8" s="32"/>
      <c r="B8" s="33"/>
      <c r="C8" s="27" t="s">
        <v>339</v>
      </c>
      <c r="D8" s="33"/>
      <c r="E8" s="33"/>
      <c r="F8" s="33"/>
      <c r="G8" s="33"/>
    </row>
    <row r="9" spans="1:7" ht="15.75" customHeight="1">
      <c r="A9" s="93" t="s">
        <v>1</v>
      </c>
      <c r="B9" s="93" t="s">
        <v>2</v>
      </c>
      <c r="C9" s="93" t="s">
        <v>122</v>
      </c>
      <c r="D9" s="93" t="s">
        <v>4</v>
      </c>
      <c r="E9" s="93" t="s">
        <v>5</v>
      </c>
      <c r="F9" s="93" t="s">
        <v>3</v>
      </c>
      <c r="G9" s="93"/>
    </row>
    <row r="10" spans="1:7" ht="63">
      <c r="A10" s="93"/>
      <c r="B10" s="93"/>
      <c r="C10" s="93"/>
      <c r="D10" s="93"/>
      <c r="E10" s="93"/>
      <c r="F10" s="28" t="s">
        <v>350</v>
      </c>
      <c r="G10" s="28" t="s">
        <v>6</v>
      </c>
    </row>
    <row r="11" spans="1:8" s="3" customFormat="1" ht="15.75">
      <c r="A11" s="28">
        <v>1</v>
      </c>
      <c r="B11" s="28">
        <v>2</v>
      </c>
      <c r="C11" s="28">
        <v>3</v>
      </c>
      <c r="D11" s="28"/>
      <c r="E11" s="28"/>
      <c r="F11" s="28">
        <v>4</v>
      </c>
      <c r="G11" s="28">
        <v>5</v>
      </c>
      <c r="H11" s="3">
        <v>30</v>
      </c>
    </row>
    <row r="12" spans="1:7" s="3" customFormat="1" ht="31.5">
      <c r="A12" s="12">
        <v>1</v>
      </c>
      <c r="B12" s="13" t="s">
        <v>365</v>
      </c>
      <c r="C12" s="40" t="s">
        <v>376</v>
      </c>
      <c r="D12" s="18">
        <v>2</v>
      </c>
      <c r="E12" s="41">
        <v>4</v>
      </c>
      <c r="F12" s="36">
        <v>128875</v>
      </c>
      <c r="G12" s="36">
        <f>E12*F12</f>
        <v>515500</v>
      </c>
    </row>
    <row r="13" spans="1:7" s="3" customFormat="1" ht="31.5">
      <c r="A13" s="12">
        <v>2</v>
      </c>
      <c r="B13" s="13" t="s">
        <v>366</v>
      </c>
      <c r="C13" s="40" t="s">
        <v>377</v>
      </c>
      <c r="D13" s="18">
        <v>2</v>
      </c>
      <c r="E13" s="41">
        <v>4</v>
      </c>
      <c r="F13" s="36">
        <v>128875</v>
      </c>
      <c r="G13" s="36">
        <f aca="true" t="shared" si="0" ref="G13:G45">E13*F13</f>
        <v>515500</v>
      </c>
    </row>
    <row r="14" spans="1:7" s="3" customFormat="1" ht="15.75">
      <c r="A14" s="12">
        <v>3</v>
      </c>
      <c r="B14" s="13" t="s">
        <v>367</v>
      </c>
      <c r="C14" s="40" t="s">
        <v>378</v>
      </c>
      <c r="D14" s="18">
        <v>2</v>
      </c>
      <c r="E14" s="41">
        <v>3</v>
      </c>
      <c r="F14" s="36">
        <v>128875</v>
      </c>
      <c r="G14" s="36">
        <f t="shared" si="0"/>
        <v>386625</v>
      </c>
    </row>
    <row r="15" spans="1:7" s="4" customFormat="1" ht="15.75">
      <c r="A15" s="12">
        <v>4</v>
      </c>
      <c r="B15" s="13" t="s">
        <v>367</v>
      </c>
      <c r="C15" s="40" t="s">
        <v>379</v>
      </c>
      <c r="D15" s="18">
        <v>2</v>
      </c>
      <c r="E15" s="41">
        <v>3</v>
      </c>
      <c r="F15" s="36">
        <v>128875</v>
      </c>
      <c r="G15" s="36">
        <f t="shared" si="0"/>
        <v>386625</v>
      </c>
    </row>
    <row r="16" spans="1:7" s="4" customFormat="1" ht="15.75">
      <c r="A16" s="12">
        <v>5</v>
      </c>
      <c r="B16" s="13" t="s">
        <v>368</v>
      </c>
      <c r="C16" s="40" t="s">
        <v>380</v>
      </c>
      <c r="D16" s="18">
        <v>2</v>
      </c>
      <c r="E16" s="41">
        <v>4</v>
      </c>
      <c r="F16" s="36">
        <v>128875</v>
      </c>
      <c r="G16" s="36">
        <f t="shared" si="0"/>
        <v>515500</v>
      </c>
    </row>
    <row r="17" spans="1:7" s="4" customFormat="1" ht="15.75">
      <c r="A17" s="12">
        <v>6</v>
      </c>
      <c r="B17" s="13" t="s">
        <v>368</v>
      </c>
      <c r="C17" s="40" t="s">
        <v>381</v>
      </c>
      <c r="D17" s="18">
        <v>2</v>
      </c>
      <c r="E17" s="41">
        <v>4</v>
      </c>
      <c r="F17" s="36">
        <v>128875</v>
      </c>
      <c r="G17" s="36">
        <f t="shared" si="0"/>
        <v>515500</v>
      </c>
    </row>
    <row r="18" spans="1:7" s="4" customFormat="1" ht="15.75">
      <c r="A18" s="12">
        <v>7</v>
      </c>
      <c r="B18" s="13" t="s">
        <v>368</v>
      </c>
      <c r="C18" s="40" t="s">
        <v>382</v>
      </c>
      <c r="D18" s="18">
        <v>2</v>
      </c>
      <c r="E18" s="41">
        <v>4</v>
      </c>
      <c r="F18" s="36">
        <v>128875</v>
      </c>
      <c r="G18" s="36">
        <f>E18*F18</f>
        <v>515500</v>
      </c>
    </row>
    <row r="19" spans="1:7" s="4" customFormat="1" ht="31.5">
      <c r="A19" s="12">
        <v>8</v>
      </c>
      <c r="B19" s="13" t="s">
        <v>369</v>
      </c>
      <c r="C19" s="40" t="s">
        <v>383</v>
      </c>
      <c r="D19" s="18">
        <v>2</v>
      </c>
      <c r="E19" s="41">
        <v>4</v>
      </c>
      <c r="F19" s="36">
        <v>128875</v>
      </c>
      <c r="G19" s="36">
        <f t="shared" si="0"/>
        <v>515500</v>
      </c>
    </row>
    <row r="20" spans="1:7" s="4" customFormat="1" ht="31.5">
      <c r="A20" s="12">
        <v>9</v>
      </c>
      <c r="B20" s="13" t="s">
        <v>369</v>
      </c>
      <c r="C20" s="40" t="s">
        <v>384</v>
      </c>
      <c r="D20" s="18">
        <v>2</v>
      </c>
      <c r="E20" s="41">
        <v>4</v>
      </c>
      <c r="F20" s="36">
        <v>128875</v>
      </c>
      <c r="G20" s="36">
        <f t="shared" si="0"/>
        <v>515500</v>
      </c>
    </row>
    <row r="21" spans="1:7" s="4" customFormat="1" ht="31.5">
      <c r="A21" s="12">
        <v>10</v>
      </c>
      <c r="B21" s="13" t="s">
        <v>370</v>
      </c>
      <c r="C21" s="40" t="s">
        <v>385</v>
      </c>
      <c r="D21" s="18">
        <v>2</v>
      </c>
      <c r="E21" s="41">
        <v>4</v>
      </c>
      <c r="F21" s="36">
        <v>128875</v>
      </c>
      <c r="G21" s="36">
        <f t="shared" si="0"/>
        <v>515500</v>
      </c>
    </row>
    <row r="22" spans="1:7" s="4" customFormat="1" ht="31.5">
      <c r="A22" s="12">
        <v>11</v>
      </c>
      <c r="B22" s="13" t="s">
        <v>370</v>
      </c>
      <c r="C22" s="40" t="s">
        <v>386</v>
      </c>
      <c r="D22" s="18">
        <v>2</v>
      </c>
      <c r="E22" s="41">
        <v>4</v>
      </c>
      <c r="F22" s="36">
        <v>128875</v>
      </c>
      <c r="G22" s="36">
        <f t="shared" si="0"/>
        <v>515500</v>
      </c>
    </row>
    <row r="23" spans="1:7" s="4" customFormat="1" ht="31.5">
      <c r="A23" s="12">
        <v>12</v>
      </c>
      <c r="B23" s="13" t="s">
        <v>371</v>
      </c>
      <c r="C23" s="40" t="s">
        <v>387</v>
      </c>
      <c r="D23" s="18">
        <v>2</v>
      </c>
      <c r="E23" s="41">
        <v>4</v>
      </c>
      <c r="F23" s="36">
        <v>128875</v>
      </c>
      <c r="G23" s="36">
        <f t="shared" si="0"/>
        <v>515500</v>
      </c>
    </row>
    <row r="24" spans="1:7" s="4" customFormat="1" ht="31.5">
      <c r="A24" s="12">
        <v>13</v>
      </c>
      <c r="B24" s="13" t="s">
        <v>372</v>
      </c>
      <c r="C24" s="40" t="s">
        <v>388</v>
      </c>
      <c r="D24" s="18">
        <v>2</v>
      </c>
      <c r="E24" s="41">
        <v>4</v>
      </c>
      <c r="F24" s="36">
        <v>128875</v>
      </c>
      <c r="G24" s="36">
        <f t="shared" si="0"/>
        <v>515500</v>
      </c>
    </row>
    <row r="25" spans="1:7" s="4" customFormat="1" ht="15.75">
      <c r="A25" s="12">
        <v>14</v>
      </c>
      <c r="B25" s="13" t="s">
        <v>372</v>
      </c>
      <c r="C25" s="40" t="s">
        <v>389</v>
      </c>
      <c r="D25" s="18">
        <v>2</v>
      </c>
      <c r="E25" s="41">
        <v>4</v>
      </c>
      <c r="F25" s="36">
        <v>128875</v>
      </c>
      <c r="G25" s="36">
        <f t="shared" si="0"/>
        <v>515500</v>
      </c>
    </row>
    <row r="26" spans="1:7" s="4" customFormat="1" ht="31.5">
      <c r="A26" s="12">
        <v>15</v>
      </c>
      <c r="B26" s="13" t="s">
        <v>373</v>
      </c>
      <c r="C26" s="40" t="s">
        <v>390</v>
      </c>
      <c r="D26" s="18">
        <v>2</v>
      </c>
      <c r="E26" s="41">
        <v>4</v>
      </c>
      <c r="F26" s="36">
        <v>128875</v>
      </c>
      <c r="G26" s="36">
        <f t="shared" si="0"/>
        <v>515500</v>
      </c>
    </row>
    <row r="27" spans="1:7" s="4" customFormat="1" ht="15.75">
      <c r="A27" s="12">
        <v>16</v>
      </c>
      <c r="B27" s="13" t="s">
        <v>373</v>
      </c>
      <c r="C27" s="40" t="s">
        <v>391</v>
      </c>
      <c r="D27" s="18">
        <v>2</v>
      </c>
      <c r="E27" s="41">
        <v>4</v>
      </c>
      <c r="F27" s="36">
        <v>128875</v>
      </c>
      <c r="G27" s="36">
        <f t="shared" si="0"/>
        <v>515500</v>
      </c>
    </row>
    <row r="28" spans="1:7" s="4" customFormat="1" ht="31.5">
      <c r="A28" s="12">
        <v>17</v>
      </c>
      <c r="B28" s="13" t="s">
        <v>374</v>
      </c>
      <c r="C28" s="40" t="s">
        <v>300</v>
      </c>
      <c r="D28" s="18">
        <v>2</v>
      </c>
      <c r="E28" s="41">
        <v>4</v>
      </c>
      <c r="F28" s="36">
        <v>128875</v>
      </c>
      <c r="G28" s="36">
        <f t="shared" si="0"/>
        <v>515500</v>
      </c>
    </row>
    <row r="29" spans="1:7" s="4" customFormat="1" ht="31.5">
      <c r="A29" s="12">
        <v>18</v>
      </c>
      <c r="B29" s="13" t="s">
        <v>374</v>
      </c>
      <c r="C29" s="40" t="s">
        <v>392</v>
      </c>
      <c r="D29" s="18">
        <v>2</v>
      </c>
      <c r="E29" s="41">
        <v>4</v>
      </c>
      <c r="F29" s="36">
        <v>128875</v>
      </c>
      <c r="G29" s="36">
        <f t="shared" si="0"/>
        <v>515500</v>
      </c>
    </row>
    <row r="30" spans="1:7" s="4" customFormat="1" ht="31.5">
      <c r="A30" s="12">
        <v>19</v>
      </c>
      <c r="B30" s="13" t="s">
        <v>375</v>
      </c>
      <c r="C30" s="40" t="s">
        <v>393</v>
      </c>
      <c r="D30" s="18">
        <v>2</v>
      </c>
      <c r="E30" s="41">
        <v>4</v>
      </c>
      <c r="F30" s="36">
        <v>128875</v>
      </c>
      <c r="G30" s="36">
        <f t="shared" si="0"/>
        <v>515500</v>
      </c>
    </row>
    <row r="31" spans="1:7" s="4" customFormat="1" ht="63">
      <c r="A31" s="12">
        <v>20</v>
      </c>
      <c r="B31" s="13" t="s">
        <v>358</v>
      </c>
      <c r="C31" s="40" t="s">
        <v>394</v>
      </c>
      <c r="D31" s="18">
        <v>2</v>
      </c>
      <c r="E31" s="41">
        <v>3</v>
      </c>
      <c r="F31" s="36">
        <v>128875</v>
      </c>
      <c r="G31" s="36">
        <f t="shared" si="0"/>
        <v>386625</v>
      </c>
    </row>
    <row r="32" spans="1:7" s="4" customFormat="1" ht="15.75">
      <c r="A32" s="12">
        <v>21</v>
      </c>
      <c r="B32" s="13" t="s">
        <v>359</v>
      </c>
      <c r="C32" s="40" t="s">
        <v>395</v>
      </c>
      <c r="D32" s="18">
        <v>1</v>
      </c>
      <c r="E32" s="41">
        <v>3</v>
      </c>
      <c r="F32" s="36">
        <v>121465</v>
      </c>
      <c r="G32" s="36">
        <f t="shared" si="0"/>
        <v>364395</v>
      </c>
    </row>
    <row r="33" spans="1:7" s="4" customFormat="1" ht="15.75">
      <c r="A33" s="12">
        <v>22</v>
      </c>
      <c r="B33" s="13" t="s">
        <v>359</v>
      </c>
      <c r="C33" s="40" t="s">
        <v>396</v>
      </c>
      <c r="D33" s="18">
        <v>1</v>
      </c>
      <c r="E33" s="41">
        <v>3</v>
      </c>
      <c r="F33" s="36">
        <v>121465</v>
      </c>
      <c r="G33" s="36">
        <f t="shared" si="0"/>
        <v>364395</v>
      </c>
    </row>
    <row r="34" spans="1:7" s="4" customFormat="1" ht="31.5">
      <c r="A34" s="12">
        <v>23</v>
      </c>
      <c r="B34" s="13" t="s">
        <v>359</v>
      </c>
      <c r="C34" s="40" t="s">
        <v>433</v>
      </c>
      <c r="D34" s="18">
        <v>1</v>
      </c>
      <c r="E34" s="41">
        <v>3</v>
      </c>
      <c r="F34" s="36">
        <v>121465</v>
      </c>
      <c r="G34" s="36">
        <f t="shared" si="0"/>
        <v>364395</v>
      </c>
    </row>
    <row r="35" spans="1:7" s="4" customFormat="1" ht="15.75">
      <c r="A35" s="12">
        <v>24</v>
      </c>
      <c r="B35" s="13" t="s">
        <v>359</v>
      </c>
      <c r="C35" s="40" t="s">
        <v>397</v>
      </c>
      <c r="D35" s="18">
        <v>1</v>
      </c>
      <c r="E35" s="41">
        <v>3</v>
      </c>
      <c r="F35" s="36">
        <v>121465</v>
      </c>
      <c r="G35" s="36">
        <f t="shared" si="0"/>
        <v>364395</v>
      </c>
    </row>
    <row r="36" spans="1:7" s="4" customFormat="1" ht="31.5">
      <c r="A36" s="12">
        <v>25</v>
      </c>
      <c r="B36" s="13" t="s">
        <v>360</v>
      </c>
      <c r="C36" s="40" t="s">
        <v>398</v>
      </c>
      <c r="D36" s="18">
        <v>1</v>
      </c>
      <c r="E36" s="41">
        <v>3</v>
      </c>
      <c r="F36" s="36">
        <v>121465</v>
      </c>
      <c r="G36" s="36">
        <f t="shared" si="0"/>
        <v>364395</v>
      </c>
    </row>
    <row r="37" spans="1:7" s="4" customFormat="1" ht="31.5">
      <c r="A37" s="12">
        <v>26</v>
      </c>
      <c r="B37" s="13" t="s">
        <v>360</v>
      </c>
      <c r="C37" s="40" t="s">
        <v>399</v>
      </c>
      <c r="D37" s="18">
        <v>1</v>
      </c>
      <c r="E37" s="41">
        <v>3</v>
      </c>
      <c r="F37" s="36">
        <v>121465</v>
      </c>
      <c r="G37" s="36">
        <f t="shared" si="0"/>
        <v>364395</v>
      </c>
    </row>
    <row r="38" spans="1:7" s="4" customFormat="1" ht="47.25">
      <c r="A38" s="12">
        <v>27</v>
      </c>
      <c r="B38" s="13" t="s">
        <v>360</v>
      </c>
      <c r="C38" s="40" t="s">
        <v>400</v>
      </c>
      <c r="D38" s="18">
        <v>1</v>
      </c>
      <c r="E38" s="41">
        <v>3</v>
      </c>
      <c r="F38" s="36">
        <v>121465</v>
      </c>
      <c r="G38" s="36">
        <f t="shared" si="0"/>
        <v>364395</v>
      </c>
    </row>
    <row r="39" spans="1:7" s="4" customFormat="1" ht="47.25">
      <c r="A39" s="12">
        <v>28</v>
      </c>
      <c r="B39" s="13" t="s">
        <v>360</v>
      </c>
      <c r="C39" s="40" t="s">
        <v>401</v>
      </c>
      <c r="D39" s="18">
        <v>1</v>
      </c>
      <c r="E39" s="41">
        <v>3</v>
      </c>
      <c r="F39" s="36">
        <v>121465</v>
      </c>
      <c r="G39" s="36">
        <f t="shared" si="0"/>
        <v>364395</v>
      </c>
    </row>
    <row r="40" spans="1:7" s="4" customFormat="1" ht="31.5">
      <c r="A40" s="12">
        <v>29</v>
      </c>
      <c r="B40" s="13" t="s">
        <v>360</v>
      </c>
      <c r="C40" s="40" t="s">
        <v>402</v>
      </c>
      <c r="D40" s="18">
        <v>1</v>
      </c>
      <c r="E40" s="41">
        <v>3</v>
      </c>
      <c r="F40" s="36">
        <v>121465</v>
      </c>
      <c r="G40" s="36">
        <f t="shared" si="0"/>
        <v>364395</v>
      </c>
    </row>
    <row r="41" spans="1:7" s="4" customFormat="1" ht="15.75">
      <c r="A41" s="12">
        <v>30</v>
      </c>
      <c r="B41" s="13" t="s">
        <v>361</v>
      </c>
      <c r="C41" s="40" t="s">
        <v>403</v>
      </c>
      <c r="D41" s="18">
        <v>1</v>
      </c>
      <c r="E41" s="41">
        <v>3</v>
      </c>
      <c r="F41" s="36">
        <v>121465</v>
      </c>
      <c r="G41" s="36">
        <f t="shared" si="0"/>
        <v>364395</v>
      </c>
    </row>
    <row r="42" spans="1:7" s="3" customFormat="1" ht="15.75">
      <c r="A42" s="12">
        <v>31</v>
      </c>
      <c r="B42" s="13" t="s">
        <v>362</v>
      </c>
      <c r="C42" s="40" t="s">
        <v>404</v>
      </c>
      <c r="D42" s="18">
        <v>1</v>
      </c>
      <c r="E42" s="41">
        <v>3</v>
      </c>
      <c r="F42" s="36">
        <v>121465</v>
      </c>
      <c r="G42" s="36">
        <f t="shared" si="0"/>
        <v>364395</v>
      </c>
    </row>
    <row r="43" spans="1:7" s="3" customFormat="1" ht="31.5">
      <c r="A43" s="12">
        <v>32</v>
      </c>
      <c r="B43" s="13" t="s">
        <v>362</v>
      </c>
      <c r="C43" s="40" t="s">
        <v>405</v>
      </c>
      <c r="D43" s="18">
        <v>1</v>
      </c>
      <c r="E43" s="41">
        <v>3</v>
      </c>
      <c r="F43" s="36">
        <v>121465</v>
      </c>
      <c r="G43" s="36">
        <f t="shared" si="0"/>
        <v>364395</v>
      </c>
    </row>
    <row r="44" spans="1:7" s="3" customFormat="1" ht="31.5">
      <c r="A44" s="12">
        <v>33</v>
      </c>
      <c r="B44" s="13" t="s">
        <v>363</v>
      </c>
      <c r="C44" s="40" t="s">
        <v>434</v>
      </c>
      <c r="D44" s="18">
        <v>1</v>
      </c>
      <c r="E44" s="41">
        <v>3</v>
      </c>
      <c r="F44" s="36">
        <v>121465</v>
      </c>
      <c r="G44" s="36">
        <f t="shared" si="0"/>
        <v>364395</v>
      </c>
    </row>
    <row r="45" spans="1:7" s="3" customFormat="1" ht="15.75">
      <c r="A45" s="12">
        <v>34</v>
      </c>
      <c r="B45" s="13" t="s">
        <v>364</v>
      </c>
      <c r="C45" s="40" t="s">
        <v>406</v>
      </c>
      <c r="D45" s="18">
        <v>1</v>
      </c>
      <c r="E45" s="41">
        <v>3</v>
      </c>
      <c r="F45" s="36">
        <v>121465</v>
      </c>
      <c r="G45" s="36">
        <f t="shared" si="0"/>
        <v>364395</v>
      </c>
    </row>
    <row r="46" spans="1:7" s="3" customFormat="1" ht="15.75">
      <c r="A46" s="4"/>
      <c r="B46" s="39"/>
      <c r="C46" s="4"/>
      <c r="D46" s="37"/>
      <c r="E46" s="37"/>
      <c r="F46" s="37"/>
      <c r="G46" s="37"/>
    </row>
    <row r="47" spans="1:7" s="3" customFormat="1" ht="15.75">
      <c r="A47" s="4"/>
      <c r="B47" s="39"/>
      <c r="C47" s="30" t="s">
        <v>341</v>
      </c>
      <c r="D47" s="37"/>
      <c r="E47" s="37"/>
      <c r="F47" s="37"/>
      <c r="G47" s="37"/>
    </row>
    <row r="48" spans="1:7" s="3" customFormat="1" ht="15.75">
      <c r="A48" s="4"/>
      <c r="B48" s="39"/>
      <c r="C48" s="30"/>
      <c r="D48" s="37"/>
      <c r="E48" s="37"/>
      <c r="F48" s="37"/>
      <c r="G48" s="37"/>
    </row>
    <row r="49" spans="1:7" s="3" customFormat="1" ht="15.75">
      <c r="A49" s="93" t="s">
        <v>1</v>
      </c>
      <c r="B49" s="93" t="s">
        <v>2</v>
      </c>
      <c r="C49" s="93" t="s">
        <v>122</v>
      </c>
      <c r="D49" s="93" t="s">
        <v>4</v>
      </c>
      <c r="E49" s="93" t="s">
        <v>5</v>
      </c>
      <c r="F49" s="93" t="s">
        <v>3</v>
      </c>
      <c r="G49" s="93"/>
    </row>
    <row r="50" spans="1:7" s="3" customFormat="1" ht="63">
      <c r="A50" s="93"/>
      <c r="B50" s="93"/>
      <c r="C50" s="93"/>
      <c r="D50" s="93"/>
      <c r="E50" s="93"/>
      <c r="F50" s="28" t="s">
        <v>350</v>
      </c>
      <c r="G50" s="28" t="s">
        <v>6</v>
      </c>
    </row>
    <row r="51" spans="1:7" s="3" customFormat="1" ht="15.75">
      <c r="A51" s="43">
        <v>1</v>
      </c>
      <c r="B51" s="43">
        <v>2</v>
      </c>
      <c r="C51" s="43">
        <v>3</v>
      </c>
      <c r="D51" s="28"/>
      <c r="E51" s="28"/>
      <c r="F51" s="28">
        <v>4</v>
      </c>
      <c r="G51" s="28">
        <v>5</v>
      </c>
    </row>
    <row r="52" spans="1:7" s="3" customFormat="1" ht="31.5">
      <c r="A52" s="34">
        <v>1</v>
      </c>
      <c r="B52" s="13" t="s">
        <v>366</v>
      </c>
      <c r="C52" s="42" t="s">
        <v>377</v>
      </c>
      <c r="D52" s="17">
        <v>2</v>
      </c>
      <c r="E52" s="18">
        <v>5</v>
      </c>
      <c r="F52" s="44">
        <v>33500</v>
      </c>
      <c r="G52" s="45">
        <f>E52*F52</f>
        <v>167500</v>
      </c>
    </row>
    <row r="53" spans="1:7" s="3" customFormat="1" ht="31.5">
      <c r="A53" s="34">
        <v>2</v>
      </c>
      <c r="B53" s="13" t="s">
        <v>367</v>
      </c>
      <c r="C53" s="42" t="s">
        <v>407</v>
      </c>
      <c r="D53" s="17">
        <v>2</v>
      </c>
      <c r="E53" s="18">
        <v>4</v>
      </c>
      <c r="F53" s="44">
        <v>33500</v>
      </c>
      <c r="G53" s="45">
        <f aca="true" t="shared" si="1" ref="G53:G79">E53*F53</f>
        <v>134000</v>
      </c>
    </row>
    <row r="54" spans="1:7" s="3" customFormat="1" ht="15.75">
      <c r="A54" s="34">
        <v>3</v>
      </c>
      <c r="B54" s="13" t="s">
        <v>368</v>
      </c>
      <c r="C54" s="42" t="s">
        <v>381</v>
      </c>
      <c r="D54" s="17">
        <v>2</v>
      </c>
      <c r="E54" s="18">
        <v>5</v>
      </c>
      <c r="F54" s="44">
        <v>33500</v>
      </c>
      <c r="G54" s="45">
        <f t="shared" si="1"/>
        <v>167500</v>
      </c>
    </row>
    <row r="55" spans="1:7" s="3" customFormat="1" ht="31.5">
      <c r="A55" s="34">
        <v>4</v>
      </c>
      <c r="B55" s="13" t="s">
        <v>369</v>
      </c>
      <c r="C55" s="42" t="s">
        <v>383</v>
      </c>
      <c r="D55" s="17">
        <v>2</v>
      </c>
      <c r="E55" s="18">
        <v>5</v>
      </c>
      <c r="F55" s="44">
        <v>33500</v>
      </c>
      <c r="G55" s="45">
        <f t="shared" si="1"/>
        <v>167500</v>
      </c>
    </row>
    <row r="56" spans="1:7" s="3" customFormat="1" ht="31.5">
      <c r="A56" s="34">
        <v>5</v>
      </c>
      <c r="B56" s="13" t="s">
        <v>369</v>
      </c>
      <c r="C56" s="42" t="s">
        <v>384</v>
      </c>
      <c r="D56" s="17">
        <v>2</v>
      </c>
      <c r="E56" s="18">
        <v>5</v>
      </c>
      <c r="F56" s="44">
        <v>33500</v>
      </c>
      <c r="G56" s="45">
        <f t="shared" si="1"/>
        <v>167500</v>
      </c>
    </row>
    <row r="57" spans="1:7" s="3" customFormat="1" ht="31.5">
      <c r="A57" s="34">
        <v>6</v>
      </c>
      <c r="B57" s="13" t="s">
        <v>372</v>
      </c>
      <c r="C57" s="42" t="s">
        <v>388</v>
      </c>
      <c r="D57" s="17">
        <v>2</v>
      </c>
      <c r="E57" s="18">
        <v>5</v>
      </c>
      <c r="F57" s="44">
        <v>33500</v>
      </c>
      <c r="G57" s="45">
        <f t="shared" si="1"/>
        <v>167500</v>
      </c>
    </row>
    <row r="58" spans="1:7" s="3" customFormat="1" ht="15.75">
      <c r="A58" s="34">
        <v>7</v>
      </c>
      <c r="B58" s="13" t="s">
        <v>372</v>
      </c>
      <c r="C58" s="42" t="s">
        <v>389</v>
      </c>
      <c r="D58" s="17">
        <v>2</v>
      </c>
      <c r="E58" s="18">
        <v>5</v>
      </c>
      <c r="F58" s="44">
        <v>33500</v>
      </c>
      <c r="G58" s="45">
        <f t="shared" si="1"/>
        <v>167500</v>
      </c>
    </row>
    <row r="59" spans="1:7" s="3" customFormat="1" ht="31.5">
      <c r="A59" s="34">
        <v>8</v>
      </c>
      <c r="B59" s="13" t="s">
        <v>373</v>
      </c>
      <c r="C59" s="42" t="s">
        <v>390</v>
      </c>
      <c r="D59" s="17">
        <v>2</v>
      </c>
      <c r="E59" s="18">
        <v>5</v>
      </c>
      <c r="F59" s="44">
        <v>33500</v>
      </c>
      <c r="G59" s="45">
        <f t="shared" si="1"/>
        <v>167500</v>
      </c>
    </row>
    <row r="60" spans="1:7" s="3" customFormat="1" ht="15.75">
      <c r="A60" s="34">
        <v>9</v>
      </c>
      <c r="B60" s="13" t="s">
        <v>373</v>
      </c>
      <c r="C60" s="42" t="s">
        <v>408</v>
      </c>
      <c r="D60" s="17">
        <v>2</v>
      </c>
      <c r="E60" s="18">
        <v>5</v>
      </c>
      <c r="F60" s="44">
        <v>33500</v>
      </c>
      <c r="G60" s="45">
        <f t="shared" si="1"/>
        <v>167500</v>
      </c>
    </row>
    <row r="61" spans="1:7" s="3" customFormat="1" ht="31.5">
      <c r="A61" s="34">
        <v>10</v>
      </c>
      <c r="B61" s="13" t="s">
        <v>374</v>
      </c>
      <c r="C61" s="42" t="s">
        <v>301</v>
      </c>
      <c r="D61" s="17">
        <v>2</v>
      </c>
      <c r="E61" s="18">
        <v>5</v>
      </c>
      <c r="F61" s="44">
        <v>33500</v>
      </c>
      <c r="G61" s="45">
        <f t="shared" si="1"/>
        <v>167500</v>
      </c>
    </row>
    <row r="62" spans="1:7" s="3" customFormat="1" ht="31.5">
      <c r="A62" s="34">
        <v>11</v>
      </c>
      <c r="B62" s="13" t="s">
        <v>374</v>
      </c>
      <c r="C62" s="42" t="s">
        <v>392</v>
      </c>
      <c r="D62" s="17">
        <v>2</v>
      </c>
      <c r="E62" s="18">
        <v>5</v>
      </c>
      <c r="F62" s="44">
        <v>33500</v>
      </c>
      <c r="G62" s="45">
        <f t="shared" si="1"/>
        <v>167500</v>
      </c>
    </row>
    <row r="63" spans="1:7" s="3" customFormat="1" ht="31.5">
      <c r="A63" s="34">
        <v>12</v>
      </c>
      <c r="B63" s="13" t="s">
        <v>375</v>
      </c>
      <c r="C63" s="42" t="s">
        <v>393</v>
      </c>
      <c r="D63" s="17">
        <v>2</v>
      </c>
      <c r="E63" s="18">
        <v>5</v>
      </c>
      <c r="F63" s="44">
        <v>33500</v>
      </c>
      <c r="G63" s="45">
        <f t="shared" si="1"/>
        <v>167500</v>
      </c>
    </row>
    <row r="64" spans="1:7" s="3" customFormat="1" ht="63">
      <c r="A64" s="34">
        <v>13</v>
      </c>
      <c r="B64" s="28" t="s">
        <v>358</v>
      </c>
      <c r="C64" s="42" t="s">
        <v>394</v>
      </c>
      <c r="D64" s="17">
        <v>2</v>
      </c>
      <c r="E64" s="18">
        <v>4</v>
      </c>
      <c r="F64" s="44">
        <v>33500</v>
      </c>
      <c r="G64" s="45">
        <f t="shared" si="1"/>
        <v>134000</v>
      </c>
    </row>
    <row r="65" spans="1:7" s="3" customFormat="1" ht="31.5">
      <c r="A65" s="34">
        <v>14</v>
      </c>
      <c r="B65" s="28" t="s">
        <v>360</v>
      </c>
      <c r="C65" s="42" t="s">
        <v>398</v>
      </c>
      <c r="D65" s="17">
        <v>1</v>
      </c>
      <c r="E65" s="18">
        <v>4</v>
      </c>
      <c r="F65" s="44">
        <v>33500</v>
      </c>
      <c r="G65" s="45">
        <f t="shared" si="1"/>
        <v>134000</v>
      </c>
    </row>
    <row r="66" spans="1:7" s="3" customFormat="1" ht="31.5">
      <c r="A66" s="34">
        <v>15</v>
      </c>
      <c r="B66" s="28" t="s">
        <v>360</v>
      </c>
      <c r="C66" s="42" t="s">
        <v>399</v>
      </c>
      <c r="D66" s="17">
        <v>1</v>
      </c>
      <c r="E66" s="18">
        <v>4</v>
      </c>
      <c r="F66" s="44">
        <v>33500</v>
      </c>
      <c r="G66" s="45">
        <f t="shared" si="1"/>
        <v>134000</v>
      </c>
    </row>
    <row r="67" spans="1:7" s="3" customFormat="1" ht="47.25">
      <c r="A67" s="34">
        <v>16</v>
      </c>
      <c r="B67" s="28" t="s">
        <v>360</v>
      </c>
      <c r="C67" s="42" t="s">
        <v>400</v>
      </c>
      <c r="D67" s="17">
        <v>1</v>
      </c>
      <c r="E67" s="18">
        <v>4</v>
      </c>
      <c r="F67" s="44">
        <v>33500</v>
      </c>
      <c r="G67" s="45">
        <f t="shared" si="1"/>
        <v>134000</v>
      </c>
    </row>
    <row r="68" spans="1:7" s="3" customFormat="1" ht="31.5">
      <c r="A68" s="34">
        <v>17</v>
      </c>
      <c r="B68" s="28" t="s">
        <v>360</v>
      </c>
      <c r="C68" s="42" t="s">
        <v>409</v>
      </c>
      <c r="D68" s="17">
        <v>1</v>
      </c>
      <c r="E68" s="18">
        <v>4</v>
      </c>
      <c r="F68" s="44">
        <v>33500</v>
      </c>
      <c r="G68" s="45">
        <f t="shared" si="1"/>
        <v>134000</v>
      </c>
    </row>
    <row r="69" spans="1:7" s="3" customFormat="1" ht="47.25">
      <c r="A69" s="34">
        <v>18</v>
      </c>
      <c r="B69" s="28" t="s">
        <v>360</v>
      </c>
      <c r="C69" s="42" t="s">
        <v>401</v>
      </c>
      <c r="D69" s="17">
        <v>1</v>
      </c>
      <c r="E69" s="18">
        <v>4</v>
      </c>
      <c r="F69" s="44">
        <v>33500</v>
      </c>
      <c r="G69" s="45">
        <f t="shared" si="1"/>
        <v>134000</v>
      </c>
    </row>
    <row r="70" spans="1:7" s="3" customFormat="1" ht="31.5">
      <c r="A70" s="34">
        <v>19</v>
      </c>
      <c r="B70" s="28" t="s">
        <v>360</v>
      </c>
      <c r="C70" s="42" t="s">
        <v>402</v>
      </c>
      <c r="D70" s="17">
        <v>1</v>
      </c>
      <c r="E70" s="18">
        <v>4</v>
      </c>
      <c r="F70" s="44">
        <v>33500</v>
      </c>
      <c r="G70" s="45">
        <f t="shared" si="1"/>
        <v>134000</v>
      </c>
    </row>
    <row r="71" spans="1:7" s="3" customFormat="1" ht="15.75">
      <c r="A71" s="34">
        <v>20</v>
      </c>
      <c r="B71" s="28" t="s">
        <v>361</v>
      </c>
      <c r="C71" s="42" t="s">
        <v>410</v>
      </c>
      <c r="D71" s="17">
        <v>1</v>
      </c>
      <c r="E71" s="18">
        <v>4</v>
      </c>
      <c r="F71" s="44">
        <v>33500</v>
      </c>
      <c r="G71" s="45">
        <f t="shared" si="1"/>
        <v>134000</v>
      </c>
    </row>
    <row r="72" spans="1:7" s="3" customFormat="1" ht="15.75">
      <c r="A72" s="34">
        <v>21</v>
      </c>
      <c r="B72" s="28" t="s">
        <v>361</v>
      </c>
      <c r="C72" s="42" t="s">
        <v>403</v>
      </c>
      <c r="D72" s="17">
        <v>1</v>
      </c>
      <c r="E72" s="18">
        <v>4</v>
      </c>
      <c r="F72" s="44">
        <v>33500</v>
      </c>
      <c r="G72" s="45">
        <f t="shared" si="1"/>
        <v>134000</v>
      </c>
    </row>
    <row r="73" spans="1:7" s="3" customFormat="1" ht="15.75">
      <c r="A73" s="34">
        <v>22</v>
      </c>
      <c r="B73" s="28" t="s">
        <v>361</v>
      </c>
      <c r="C73" s="42" t="s">
        <v>411</v>
      </c>
      <c r="D73" s="17">
        <v>1</v>
      </c>
      <c r="E73" s="18">
        <v>4</v>
      </c>
      <c r="F73" s="44">
        <v>33500</v>
      </c>
      <c r="G73" s="45">
        <f t="shared" si="1"/>
        <v>134000</v>
      </c>
    </row>
    <row r="74" spans="1:7" s="3" customFormat="1" ht="31.5">
      <c r="A74" s="34">
        <v>23</v>
      </c>
      <c r="B74" s="28" t="s">
        <v>361</v>
      </c>
      <c r="C74" s="42" t="s">
        <v>412</v>
      </c>
      <c r="D74" s="17">
        <v>1</v>
      </c>
      <c r="E74" s="18">
        <v>4</v>
      </c>
      <c r="F74" s="44">
        <v>33500</v>
      </c>
      <c r="G74" s="45">
        <f t="shared" si="1"/>
        <v>134000</v>
      </c>
    </row>
    <row r="75" spans="1:7" s="3" customFormat="1" ht="47.25">
      <c r="A75" s="34">
        <v>24</v>
      </c>
      <c r="B75" s="28" t="s">
        <v>361</v>
      </c>
      <c r="C75" s="42" t="s">
        <v>413</v>
      </c>
      <c r="D75" s="17">
        <v>1</v>
      </c>
      <c r="E75" s="18">
        <v>4</v>
      </c>
      <c r="F75" s="44">
        <v>33500</v>
      </c>
      <c r="G75" s="45">
        <f t="shared" si="1"/>
        <v>134000</v>
      </c>
    </row>
    <row r="76" spans="1:7" s="3" customFormat="1" ht="15.75">
      <c r="A76" s="34">
        <v>25</v>
      </c>
      <c r="B76" s="28" t="s">
        <v>362</v>
      </c>
      <c r="C76" s="42" t="s">
        <v>404</v>
      </c>
      <c r="D76" s="17">
        <v>1</v>
      </c>
      <c r="E76" s="18">
        <v>4</v>
      </c>
      <c r="F76" s="44">
        <v>33500</v>
      </c>
      <c r="G76" s="45">
        <f t="shared" si="1"/>
        <v>134000</v>
      </c>
    </row>
    <row r="77" spans="1:7" s="3" customFormat="1" ht="31.5">
      <c r="A77" s="34">
        <v>26</v>
      </c>
      <c r="B77" s="28" t="s">
        <v>362</v>
      </c>
      <c r="C77" s="42" t="s">
        <v>405</v>
      </c>
      <c r="D77" s="17">
        <v>1</v>
      </c>
      <c r="E77" s="18">
        <v>4</v>
      </c>
      <c r="F77" s="44">
        <v>33500</v>
      </c>
      <c r="G77" s="45">
        <f t="shared" si="1"/>
        <v>134000</v>
      </c>
    </row>
    <row r="78" spans="1:7" s="3" customFormat="1" ht="31.5">
      <c r="A78" s="34">
        <v>27</v>
      </c>
      <c r="B78" s="28" t="s">
        <v>363</v>
      </c>
      <c r="C78" s="42" t="s">
        <v>434</v>
      </c>
      <c r="D78" s="17">
        <v>1</v>
      </c>
      <c r="E78" s="18">
        <v>4</v>
      </c>
      <c r="F78" s="44">
        <v>33500</v>
      </c>
      <c r="G78" s="45">
        <f t="shared" si="1"/>
        <v>134000</v>
      </c>
    </row>
    <row r="79" spans="1:7" s="3" customFormat="1" ht="15.75">
      <c r="A79" s="34">
        <v>28</v>
      </c>
      <c r="B79" s="28" t="s">
        <v>364</v>
      </c>
      <c r="C79" s="42" t="s">
        <v>406</v>
      </c>
      <c r="D79" s="17">
        <v>1</v>
      </c>
      <c r="E79" s="18">
        <v>4</v>
      </c>
      <c r="F79" s="44">
        <v>33500</v>
      </c>
      <c r="G79" s="45">
        <f t="shared" si="1"/>
        <v>134000</v>
      </c>
    </row>
    <row r="80" spans="1:7" s="3" customFormat="1" ht="15.75">
      <c r="A80" s="4"/>
      <c r="B80" s="39"/>
      <c r="C80" s="4"/>
      <c r="D80" s="37"/>
      <c r="E80" s="37"/>
      <c r="F80" s="37"/>
      <c r="G80" s="37"/>
    </row>
    <row r="81" spans="2:7" s="3" customFormat="1" ht="15">
      <c r="B81" s="20"/>
      <c r="D81" s="5"/>
      <c r="E81" s="5"/>
      <c r="F81" s="5"/>
      <c r="G81" s="5"/>
    </row>
    <row r="82" s="3" customFormat="1" ht="15"/>
    <row r="83" spans="1:7" s="6" customFormat="1" ht="135.75" customHeight="1">
      <c r="A83" s="96" t="s">
        <v>113</v>
      </c>
      <c r="B83" s="96"/>
      <c r="C83" s="96"/>
      <c r="D83" s="96"/>
      <c r="E83" s="96"/>
      <c r="F83" s="96"/>
      <c r="G83" s="96"/>
    </row>
    <row r="84" spans="4:7" s="3" customFormat="1" ht="15">
      <c r="D84" s="5"/>
      <c r="E84" s="5"/>
      <c r="F84" s="5"/>
      <c r="G84" s="5"/>
    </row>
    <row r="85" spans="4:7" s="3" customFormat="1" ht="15">
      <c r="D85" s="5"/>
      <c r="E85" s="5"/>
      <c r="F85" s="5"/>
      <c r="G85" s="5"/>
    </row>
    <row r="86" spans="3:7" s="3" customFormat="1" ht="15">
      <c r="C86" s="7"/>
      <c r="D86" s="5"/>
      <c r="E86" s="5"/>
      <c r="F86" s="5"/>
      <c r="G86" s="5"/>
    </row>
    <row r="87" ht="15">
      <c r="C87" s="8"/>
    </row>
    <row r="88" spans="1:7" ht="16.5">
      <c r="A88" s="97" t="s">
        <v>114</v>
      </c>
      <c r="B88" s="97"/>
      <c r="C88" s="97"/>
      <c r="D88" s="5"/>
      <c r="E88" s="5"/>
      <c r="F88" s="5"/>
      <c r="G88" s="5"/>
    </row>
    <row r="89" spans="1:7" ht="17.25">
      <c r="A89" s="97" t="s">
        <v>115</v>
      </c>
      <c r="B89" s="97"/>
      <c r="C89" s="97"/>
      <c r="D89" s="9"/>
      <c r="E89" s="6"/>
      <c r="F89" s="6"/>
      <c r="G89" s="10" t="s">
        <v>116</v>
      </c>
    </row>
  </sheetData>
  <sheetProtection/>
  <mergeCells count="19">
    <mergeCell ref="F1:G1"/>
    <mergeCell ref="F2:G2"/>
    <mergeCell ref="F3:G3"/>
    <mergeCell ref="A6:G6"/>
    <mergeCell ref="A9:A10"/>
    <mergeCell ref="B9:B10"/>
    <mergeCell ref="C9:C10"/>
    <mergeCell ref="D9:D10"/>
    <mergeCell ref="E9:E10"/>
    <mergeCell ref="F9:G9"/>
    <mergeCell ref="A83:G83"/>
    <mergeCell ref="A88:C88"/>
    <mergeCell ref="A89:C89"/>
    <mergeCell ref="A49:A50"/>
    <mergeCell ref="B49:B50"/>
    <mergeCell ref="C49:C50"/>
    <mergeCell ref="D49:D50"/>
    <mergeCell ref="E49:E50"/>
    <mergeCell ref="F49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7">
      <selection activeCell="A23" sqref="A23"/>
    </sheetView>
  </sheetViews>
  <sheetFormatPr defaultColWidth="9.140625" defaultRowHeight="15"/>
  <cols>
    <col min="1" max="1" width="6.8515625" style="32" customWidth="1"/>
    <col min="2" max="2" width="17.00390625" style="32" customWidth="1"/>
    <col min="3" max="3" width="60.8515625" style="32" customWidth="1"/>
    <col min="4" max="4" width="17.7109375" style="32" customWidth="1"/>
    <col min="5" max="5" width="20.28125" style="32" customWidth="1"/>
    <col min="6" max="16384" width="9.140625" style="32" customWidth="1"/>
  </cols>
  <sheetData>
    <row r="1" spans="4:5" ht="15.75">
      <c r="D1" s="105" t="s">
        <v>461</v>
      </c>
      <c r="E1" s="105"/>
    </row>
    <row r="2" spans="4:5" ht="15.75">
      <c r="D2" s="105" t="s">
        <v>456</v>
      </c>
      <c r="E2" s="105"/>
    </row>
    <row r="3" spans="4:5" ht="15.75">
      <c r="D3" s="84" t="s">
        <v>460</v>
      </c>
      <c r="E3" s="84" t="s">
        <v>120</v>
      </c>
    </row>
    <row r="5" spans="1:5" ht="72.75" customHeight="1">
      <c r="A5" s="107" t="s">
        <v>446</v>
      </c>
      <c r="B5" s="107"/>
      <c r="C5" s="107"/>
      <c r="D5" s="107"/>
      <c r="E5" s="107"/>
    </row>
    <row r="6" s="4" customFormat="1" ht="15.75">
      <c r="B6" s="39"/>
    </row>
    <row r="7" spans="1:5" s="4" customFormat="1" ht="15.75">
      <c r="A7" s="104" t="s">
        <v>341</v>
      </c>
      <c r="B7" s="104"/>
      <c r="C7" s="104"/>
      <c r="D7" s="104"/>
      <c r="E7" s="104"/>
    </row>
    <row r="8" spans="2:3" s="4" customFormat="1" ht="15.75">
      <c r="B8" s="39"/>
      <c r="C8" s="30"/>
    </row>
    <row r="9" spans="1:5" s="4" customFormat="1" ht="37.5" customHeight="1">
      <c r="A9" s="93" t="s">
        <v>1</v>
      </c>
      <c r="B9" s="93" t="s">
        <v>2</v>
      </c>
      <c r="C9" s="93" t="s">
        <v>122</v>
      </c>
      <c r="D9" s="93" t="s">
        <v>453</v>
      </c>
      <c r="E9" s="93"/>
    </row>
    <row r="10" spans="1:5" s="4" customFormat="1" ht="47.25">
      <c r="A10" s="93"/>
      <c r="B10" s="93"/>
      <c r="C10" s="93"/>
      <c r="D10" s="85" t="s">
        <v>454</v>
      </c>
      <c r="E10" s="85" t="s">
        <v>6</v>
      </c>
    </row>
    <row r="11" spans="1:5" s="4" customFormat="1" ht="23.25" customHeight="1">
      <c r="A11" s="85">
        <f>ROW(A2)-1</f>
        <v>1</v>
      </c>
      <c r="B11" s="13" t="s">
        <v>366</v>
      </c>
      <c r="C11" s="42" t="s">
        <v>377</v>
      </c>
      <c r="D11" s="55">
        <v>38557</v>
      </c>
      <c r="E11" s="55">
        <v>177246</v>
      </c>
    </row>
    <row r="12" spans="1:5" s="4" customFormat="1" ht="15.75">
      <c r="A12" s="85">
        <f>ROW(A3)-1</f>
        <v>2</v>
      </c>
      <c r="B12" s="13" t="s">
        <v>368</v>
      </c>
      <c r="C12" s="42" t="s">
        <v>381</v>
      </c>
      <c r="D12" s="55">
        <v>38557</v>
      </c>
      <c r="E12" s="55">
        <v>177246</v>
      </c>
    </row>
    <row r="13" spans="1:5" s="4" customFormat="1" ht="31.5">
      <c r="A13" s="85">
        <f>ROW(A4)-1</f>
        <v>3</v>
      </c>
      <c r="B13" s="13" t="s">
        <v>369</v>
      </c>
      <c r="C13" s="42" t="s">
        <v>383</v>
      </c>
      <c r="D13" s="55">
        <v>38557</v>
      </c>
      <c r="E13" s="55">
        <v>177246</v>
      </c>
    </row>
    <row r="14" spans="1:5" s="4" customFormat="1" ht="31.5">
      <c r="A14" s="85">
        <f aca="true" t="shared" si="0" ref="A14:A21">ROW(A5)-1</f>
        <v>4</v>
      </c>
      <c r="B14" s="13" t="s">
        <v>369</v>
      </c>
      <c r="C14" s="42" t="s">
        <v>384</v>
      </c>
      <c r="D14" s="55">
        <v>38557</v>
      </c>
      <c r="E14" s="55">
        <v>177246</v>
      </c>
    </row>
    <row r="15" spans="1:5" s="4" customFormat="1" ht="31.5">
      <c r="A15" s="85">
        <f t="shared" si="0"/>
        <v>5</v>
      </c>
      <c r="B15" s="13" t="s">
        <v>372</v>
      </c>
      <c r="C15" s="42" t="s">
        <v>388</v>
      </c>
      <c r="D15" s="55">
        <v>38557</v>
      </c>
      <c r="E15" s="55">
        <v>177246</v>
      </c>
    </row>
    <row r="16" spans="1:5" s="4" customFormat="1" ht="15.75">
      <c r="A16" s="85">
        <f t="shared" si="0"/>
        <v>6</v>
      </c>
      <c r="B16" s="13" t="s">
        <v>372</v>
      </c>
      <c r="C16" s="42" t="s">
        <v>389</v>
      </c>
      <c r="D16" s="55">
        <v>38557</v>
      </c>
      <c r="E16" s="55">
        <v>177246</v>
      </c>
    </row>
    <row r="17" spans="1:5" s="4" customFormat="1" ht="31.5">
      <c r="A17" s="85">
        <f t="shared" si="0"/>
        <v>7</v>
      </c>
      <c r="B17" s="13" t="s">
        <v>373</v>
      </c>
      <c r="C17" s="42" t="s">
        <v>390</v>
      </c>
      <c r="D17" s="55">
        <v>38557</v>
      </c>
      <c r="E17" s="55">
        <v>177246</v>
      </c>
    </row>
    <row r="18" spans="1:5" s="4" customFormat="1" ht="15.75">
      <c r="A18" s="85">
        <f t="shared" si="0"/>
        <v>8</v>
      </c>
      <c r="B18" s="13" t="s">
        <v>373</v>
      </c>
      <c r="C18" s="42" t="s">
        <v>408</v>
      </c>
      <c r="D18" s="55">
        <v>38557</v>
      </c>
      <c r="E18" s="55">
        <v>177246</v>
      </c>
    </row>
    <row r="19" spans="1:5" s="4" customFormat="1" ht="31.5">
      <c r="A19" s="85">
        <f t="shared" si="0"/>
        <v>9</v>
      </c>
      <c r="B19" s="13" t="s">
        <v>374</v>
      </c>
      <c r="C19" s="42" t="s">
        <v>301</v>
      </c>
      <c r="D19" s="55">
        <v>38557</v>
      </c>
      <c r="E19" s="55">
        <v>177246</v>
      </c>
    </row>
    <row r="20" spans="1:5" s="4" customFormat="1" ht="31.5">
      <c r="A20" s="85">
        <f t="shared" si="0"/>
        <v>10</v>
      </c>
      <c r="B20" s="13" t="s">
        <v>374</v>
      </c>
      <c r="C20" s="42" t="s">
        <v>392</v>
      </c>
      <c r="D20" s="55">
        <v>38557</v>
      </c>
      <c r="E20" s="55">
        <v>177246</v>
      </c>
    </row>
    <row r="21" spans="1:5" s="4" customFormat="1" ht="31.5">
      <c r="A21" s="85">
        <f t="shared" si="0"/>
        <v>11</v>
      </c>
      <c r="B21" s="13" t="s">
        <v>375</v>
      </c>
      <c r="C21" s="42" t="s">
        <v>393</v>
      </c>
      <c r="D21" s="55">
        <v>38557</v>
      </c>
      <c r="E21" s="55">
        <v>177246</v>
      </c>
    </row>
    <row r="22" spans="1:5" s="4" customFormat="1" ht="87" customHeight="1">
      <c r="A22" s="110" t="s">
        <v>463</v>
      </c>
      <c r="B22" s="110"/>
      <c r="C22" s="110"/>
      <c r="D22" s="110"/>
      <c r="E22" s="110"/>
    </row>
    <row r="23" s="4" customFormat="1" ht="15.75">
      <c r="C23" s="89"/>
    </row>
    <row r="24" ht="15.75">
      <c r="C24" s="88"/>
    </row>
    <row r="25" spans="1:3" ht="15.75">
      <c r="A25" s="109" t="s">
        <v>462</v>
      </c>
      <c r="B25" s="109"/>
      <c r="C25" s="109"/>
    </row>
    <row r="26" spans="1:5" ht="15.75">
      <c r="A26" s="109" t="s">
        <v>458</v>
      </c>
      <c r="B26" s="109"/>
      <c r="C26" s="109"/>
      <c r="E26" s="89" t="s">
        <v>116</v>
      </c>
    </row>
  </sheetData>
  <sheetProtection/>
  <mergeCells count="11">
    <mergeCell ref="D1:E1"/>
    <mergeCell ref="D2:E2"/>
    <mergeCell ref="A7:E7"/>
    <mergeCell ref="D9:E9"/>
    <mergeCell ref="A5:E5"/>
    <mergeCell ref="A22:E22"/>
    <mergeCell ref="A25:C25"/>
    <mergeCell ref="A26:C26"/>
    <mergeCell ref="A9:A10"/>
    <mergeCell ref="B9:B10"/>
    <mergeCell ref="C9:C10"/>
  </mergeCells>
  <printOptions/>
  <pageMargins left="0.984251968503937" right="0.3937007874015748" top="0.3937007874015748" bottom="0.3937007874015748" header="0.31496062992125984" footer="0.31496062992125984"/>
  <pageSetup fitToHeight="3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52.28125" style="1" customWidth="1"/>
    <col min="4" max="4" width="15.57421875" style="2" customWidth="1" outlineLevel="1"/>
    <col min="5" max="5" width="13.8515625" style="2" customWidth="1"/>
    <col min="6" max="6" width="16.57421875" style="2" customWidth="1"/>
    <col min="7" max="16384" width="9.140625" style="1" customWidth="1"/>
  </cols>
  <sheetData>
    <row r="1" spans="5:6" ht="16.5">
      <c r="E1" s="98" t="s">
        <v>415</v>
      </c>
      <c r="F1" s="98"/>
    </row>
    <row r="2" spans="5:6" ht="16.5">
      <c r="E2" s="98" t="s">
        <v>117</v>
      </c>
      <c r="F2" s="98"/>
    </row>
    <row r="3" spans="5:6" ht="16.5">
      <c r="E3" s="98" t="s">
        <v>118</v>
      </c>
      <c r="F3" s="98"/>
    </row>
    <row r="4" spans="5:6" ht="15">
      <c r="E4" s="11" t="s">
        <v>119</v>
      </c>
      <c r="F4" s="11" t="s">
        <v>120</v>
      </c>
    </row>
    <row r="6" spans="1:6" ht="16.5">
      <c r="A6" s="99" t="s">
        <v>416</v>
      </c>
      <c r="B6" s="99"/>
      <c r="C6" s="99"/>
      <c r="D6" s="99"/>
      <c r="E6" s="99"/>
      <c r="F6" s="99"/>
    </row>
    <row r="7" spans="1:6" ht="16.5">
      <c r="A7" s="31"/>
      <c r="B7" s="31"/>
      <c r="C7" s="31"/>
      <c r="D7" s="31"/>
      <c r="E7" s="31"/>
      <c r="F7" s="31"/>
    </row>
    <row r="8" spans="1:6" ht="15.75">
      <c r="A8" s="100" t="s">
        <v>339</v>
      </c>
      <c r="B8" s="100"/>
      <c r="C8" s="100"/>
      <c r="D8" s="100"/>
      <c r="E8" s="100"/>
      <c r="F8" s="100"/>
    </row>
    <row r="9" spans="1:6" ht="15.75">
      <c r="A9" s="93" t="s">
        <v>1</v>
      </c>
      <c r="B9" s="93" t="s">
        <v>2</v>
      </c>
      <c r="C9" s="93" t="s">
        <v>122</v>
      </c>
      <c r="D9" s="93" t="s">
        <v>429</v>
      </c>
      <c r="E9" s="93" t="s">
        <v>3</v>
      </c>
      <c r="F9" s="93"/>
    </row>
    <row r="10" spans="1:6" ht="63">
      <c r="A10" s="93"/>
      <c r="B10" s="93"/>
      <c r="C10" s="93"/>
      <c r="D10" s="93"/>
      <c r="E10" s="28" t="s">
        <v>350</v>
      </c>
      <c r="F10" s="28" t="s">
        <v>6</v>
      </c>
    </row>
    <row r="11" spans="1:6" s="3" customFormat="1" ht="15.75">
      <c r="A11" s="28">
        <v>1</v>
      </c>
      <c r="B11" s="28">
        <v>2</v>
      </c>
      <c r="C11" s="28">
        <v>3</v>
      </c>
      <c r="D11" s="28"/>
      <c r="E11" s="28">
        <v>4</v>
      </c>
      <c r="F11" s="28">
        <v>5</v>
      </c>
    </row>
    <row r="12" spans="1:6" s="3" customFormat="1" ht="15.75">
      <c r="A12" s="115">
        <v>1</v>
      </c>
      <c r="B12" s="111" t="s">
        <v>417</v>
      </c>
      <c r="C12" s="113" t="s">
        <v>418</v>
      </c>
      <c r="D12" s="17" t="s">
        <v>430</v>
      </c>
      <c r="E12" s="36">
        <v>57746</v>
      </c>
      <c r="F12" s="36">
        <f>E12*2</f>
        <v>115492</v>
      </c>
    </row>
    <row r="13" spans="1:6" s="3" customFormat="1" ht="15.75">
      <c r="A13" s="116"/>
      <c r="B13" s="112"/>
      <c r="C13" s="114"/>
      <c r="D13" s="17" t="s">
        <v>431</v>
      </c>
      <c r="E13" s="36">
        <v>57746</v>
      </c>
      <c r="F13" s="36">
        <f>E13*3</f>
        <v>173238</v>
      </c>
    </row>
    <row r="14" spans="1:6" s="3" customFormat="1" ht="16.5" customHeight="1">
      <c r="A14" s="115">
        <v>2</v>
      </c>
      <c r="B14" s="111" t="s">
        <v>419</v>
      </c>
      <c r="C14" s="113" t="s">
        <v>420</v>
      </c>
      <c r="D14" s="17" t="s">
        <v>430</v>
      </c>
      <c r="E14" s="36">
        <v>53168</v>
      </c>
      <c r="F14" s="36">
        <f>E14*2</f>
        <v>106336</v>
      </c>
    </row>
    <row r="15" spans="1:6" s="4" customFormat="1" ht="17.25" customHeight="1">
      <c r="A15" s="116"/>
      <c r="B15" s="112"/>
      <c r="C15" s="114"/>
      <c r="D15" s="17" t="s">
        <v>431</v>
      </c>
      <c r="E15" s="36">
        <v>53168</v>
      </c>
      <c r="F15" s="36">
        <f>E15*3</f>
        <v>159504</v>
      </c>
    </row>
    <row r="16" spans="1:6" s="4" customFormat="1" ht="15.75">
      <c r="A16" s="115">
        <v>3</v>
      </c>
      <c r="B16" s="111" t="s">
        <v>421</v>
      </c>
      <c r="C16" s="113" t="s">
        <v>422</v>
      </c>
      <c r="D16" s="17" t="s">
        <v>430</v>
      </c>
      <c r="E16" s="36">
        <v>53168</v>
      </c>
      <c r="F16" s="36">
        <f>E16*2</f>
        <v>106336</v>
      </c>
    </row>
    <row r="17" spans="1:6" s="4" customFormat="1" ht="15.75">
      <c r="A17" s="116"/>
      <c r="B17" s="112"/>
      <c r="C17" s="114"/>
      <c r="D17" s="17" t="s">
        <v>431</v>
      </c>
      <c r="E17" s="36">
        <v>53168</v>
      </c>
      <c r="F17" s="36">
        <f>E17*3</f>
        <v>159504</v>
      </c>
    </row>
    <row r="18" spans="1:6" s="4" customFormat="1" ht="15.75">
      <c r="A18" s="115">
        <v>4</v>
      </c>
      <c r="B18" s="111" t="s">
        <v>423</v>
      </c>
      <c r="C18" s="113" t="s">
        <v>424</v>
      </c>
      <c r="D18" s="17" t="s">
        <v>430</v>
      </c>
      <c r="E18" s="36">
        <v>53168</v>
      </c>
      <c r="F18" s="36">
        <f>E18*2</f>
        <v>106336</v>
      </c>
    </row>
    <row r="19" spans="1:6" s="4" customFormat="1" ht="15.75">
      <c r="A19" s="116"/>
      <c r="B19" s="112"/>
      <c r="C19" s="114"/>
      <c r="D19" s="17" t="s">
        <v>431</v>
      </c>
      <c r="E19" s="36">
        <v>53168</v>
      </c>
      <c r="F19" s="36">
        <f>E19*3</f>
        <v>159504</v>
      </c>
    </row>
    <row r="20" spans="1:6" s="4" customFormat="1" ht="15.75">
      <c r="A20" s="115">
        <v>5</v>
      </c>
      <c r="B20" s="111" t="s">
        <v>425</v>
      </c>
      <c r="C20" s="113" t="s">
        <v>426</v>
      </c>
      <c r="D20" s="17" t="s">
        <v>432</v>
      </c>
      <c r="E20" s="36">
        <v>68480</v>
      </c>
      <c r="F20" s="36">
        <f>E20*4</f>
        <v>273920</v>
      </c>
    </row>
    <row r="21" spans="1:6" s="4" customFormat="1" ht="15.75">
      <c r="A21" s="116"/>
      <c r="B21" s="112"/>
      <c r="C21" s="114"/>
      <c r="D21" s="17" t="s">
        <v>431</v>
      </c>
      <c r="E21" s="36">
        <v>68480</v>
      </c>
      <c r="F21" s="36">
        <f>E21*3</f>
        <v>205440</v>
      </c>
    </row>
    <row r="22" spans="1:6" s="4" customFormat="1" ht="15.75">
      <c r="A22" s="115">
        <v>6</v>
      </c>
      <c r="B22" s="111" t="s">
        <v>427</v>
      </c>
      <c r="C22" s="113" t="s">
        <v>428</v>
      </c>
      <c r="D22" s="17" t="s">
        <v>432</v>
      </c>
      <c r="E22" s="36">
        <v>57746</v>
      </c>
      <c r="F22" s="36">
        <f>E22*4</f>
        <v>230984</v>
      </c>
    </row>
    <row r="23" spans="1:6" s="4" customFormat="1" ht="15.75">
      <c r="A23" s="116"/>
      <c r="B23" s="112"/>
      <c r="C23" s="114"/>
      <c r="D23" s="17" t="s">
        <v>431</v>
      </c>
      <c r="E23" s="36">
        <v>57746</v>
      </c>
      <c r="F23" s="36">
        <f>E23*3</f>
        <v>173238</v>
      </c>
    </row>
    <row r="24" spans="1:6" s="3" customFormat="1" ht="15.75">
      <c r="A24" s="4"/>
      <c r="B24" s="39"/>
      <c r="C24" s="4"/>
      <c r="D24" s="37"/>
      <c r="E24" s="37"/>
      <c r="F24" s="37"/>
    </row>
    <row r="25" spans="1:6" s="3" customFormat="1" ht="15.75">
      <c r="A25" s="104" t="s">
        <v>341</v>
      </c>
      <c r="B25" s="104"/>
      <c r="C25" s="104"/>
      <c r="D25" s="104"/>
      <c r="E25" s="104"/>
      <c r="F25" s="104"/>
    </row>
    <row r="26" spans="1:6" s="3" customFormat="1" ht="15.75" customHeight="1">
      <c r="A26" s="93" t="s">
        <v>1</v>
      </c>
      <c r="B26" s="93" t="s">
        <v>2</v>
      </c>
      <c r="C26" s="93" t="s">
        <v>122</v>
      </c>
      <c r="D26" s="93" t="s">
        <v>429</v>
      </c>
      <c r="E26" s="93" t="s">
        <v>3</v>
      </c>
      <c r="F26" s="93"/>
    </row>
    <row r="27" spans="1:6" s="3" customFormat="1" ht="63">
      <c r="A27" s="93"/>
      <c r="B27" s="93"/>
      <c r="C27" s="93"/>
      <c r="D27" s="93"/>
      <c r="E27" s="28" t="s">
        <v>350</v>
      </c>
      <c r="F27" s="28" t="s">
        <v>6</v>
      </c>
    </row>
    <row r="28" spans="1:6" s="3" customFormat="1" ht="15.75">
      <c r="A28" s="43">
        <v>1</v>
      </c>
      <c r="B28" s="43">
        <v>2</v>
      </c>
      <c r="C28" s="43">
        <v>3</v>
      </c>
      <c r="D28" s="28"/>
      <c r="E28" s="28">
        <v>4</v>
      </c>
      <c r="F28" s="28">
        <v>5</v>
      </c>
    </row>
    <row r="29" spans="1:6" s="3" customFormat="1" ht="31.5">
      <c r="A29" s="34">
        <v>1</v>
      </c>
      <c r="B29" s="13" t="s">
        <v>417</v>
      </c>
      <c r="C29" s="42" t="s">
        <v>418</v>
      </c>
      <c r="D29" s="17" t="s">
        <v>431</v>
      </c>
      <c r="E29" s="44">
        <v>25000</v>
      </c>
      <c r="F29" s="45">
        <f>E29*3</f>
        <v>75000</v>
      </c>
    </row>
    <row r="30" spans="1:6" s="3" customFormat="1" ht="31.5" customHeight="1">
      <c r="A30" s="34">
        <v>2</v>
      </c>
      <c r="B30" s="13" t="s">
        <v>419</v>
      </c>
      <c r="C30" s="42" t="s">
        <v>420</v>
      </c>
      <c r="D30" s="17" t="s">
        <v>431</v>
      </c>
      <c r="E30" s="44">
        <v>20000</v>
      </c>
      <c r="F30" s="45">
        <f>E30*3</f>
        <v>60000</v>
      </c>
    </row>
    <row r="31" spans="1:6" s="3" customFormat="1" ht="15.75">
      <c r="A31" s="34">
        <v>3</v>
      </c>
      <c r="B31" s="13" t="s">
        <v>421</v>
      </c>
      <c r="C31" s="42" t="s">
        <v>422</v>
      </c>
      <c r="D31" s="17" t="s">
        <v>431</v>
      </c>
      <c r="E31" s="44">
        <v>20000</v>
      </c>
      <c r="F31" s="45">
        <f>E31*3</f>
        <v>60000</v>
      </c>
    </row>
    <row r="32" spans="1:6" s="3" customFormat="1" ht="31.5">
      <c r="A32" s="34">
        <v>4</v>
      </c>
      <c r="B32" s="13" t="s">
        <v>423</v>
      </c>
      <c r="C32" s="42" t="s">
        <v>424</v>
      </c>
      <c r="D32" s="17" t="s">
        <v>431</v>
      </c>
      <c r="E32" s="44">
        <v>26000</v>
      </c>
      <c r="F32" s="45">
        <f>E32*3</f>
        <v>78000</v>
      </c>
    </row>
    <row r="33" spans="1:6" s="3" customFormat="1" ht="15.75">
      <c r="A33" s="46"/>
      <c r="B33" s="47"/>
      <c r="C33" s="46"/>
      <c r="D33" s="23"/>
      <c r="E33" s="48"/>
      <c r="F33" s="49"/>
    </row>
    <row r="34" spans="1:6" s="3" customFormat="1" ht="15.75">
      <c r="A34" s="104" t="s">
        <v>354</v>
      </c>
      <c r="B34" s="104"/>
      <c r="C34" s="104"/>
      <c r="D34" s="104"/>
      <c r="E34" s="104"/>
      <c r="F34" s="104"/>
    </row>
    <row r="35" spans="1:6" s="3" customFormat="1" ht="15.75">
      <c r="A35" s="4"/>
      <c r="B35" s="39"/>
      <c r="C35" s="30"/>
      <c r="D35" s="37"/>
      <c r="E35" s="37"/>
      <c r="F35" s="37"/>
    </row>
    <row r="36" spans="1:6" s="3" customFormat="1" ht="15.75">
      <c r="A36" s="93" t="s">
        <v>1</v>
      </c>
      <c r="B36" s="93" t="s">
        <v>2</v>
      </c>
      <c r="C36" s="93" t="s">
        <v>122</v>
      </c>
      <c r="D36" s="93" t="s">
        <v>429</v>
      </c>
      <c r="E36" s="93" t="s">
        <v>3</v>
      </c>
      <c r="F36" s="93"/>
    </row>
    <row r="37" spans="1:6" s="3" customFormat="1" ht="63">
      <c r="A37" s="93"/>
      <c r="B37" s="93"/>
      <c r="C37" s="93"/>
      <c r="D37" s="93"/>
      <c r="E37" s="28" t="s">
        <v>350</v>
      </c>
      <c r="F37" s="28" t="s">
        <v>6</v>
      </c>
    </row>
    <row r="38" spans="1:6" s="3" customFormat="1" ht="15.75">
      <c r="A38" s="43">
        <v>1</v>
      </c>
      <c r="B38" s="43">
        <v>2</v>
      </c>
      <c r="C38" s="43">
        <v>3</v>
      </c>
      <c r="D38" s="28"/>
      <c r="E38" s="28">
        <v>4</v>
      </c>
      <c r="F38" s="28">
        <v>5</v>
      </c>
    </row>
    <row r="39" spans="1:6" s="3" customFormat="1" ht="31.5">
      <c r="A39" s="34">
        <v>1</v>
      </c>
      <c r="B39" s="13" t="s">
        <v>417</v>
      </c>
      <c r="C39" s="42" t="s">
        <v>418</v>
      </c>
      <c r="D39" s="17" t="s">
        <v>431</v>
      </c>
      <c r="E39" s="44">
        <v>25000</v>
      </c>
      <c r="F39" s="45">
        <f>E39*3</f>
        <v>75000</v>
      </c>
    </row>
    <row r="40" spans="1:6" s="3" customFormat="1" ht="15.75">
      <c r="A40" s="34">
        <v>2</v>
      </c>
      <c r="B40" s="13" t="s">
        <v>421</v>
      </c>
      <c r="C40" s="42" t="s">
        <v>422</v>
      </c>
      <c r="D40" s="17" t="s">
        <v>431</v>
      </c>
      <c r="E40" s="44">
        <v>20000</v>
      </c>
      <c r="F40" s="45">
        <f>E40*3</f>
        <v>60000</v>
      </c>
    </row>
    <row r="41" s="3" customFormat="1" ht="15"/>
    <row r="42" spans="1:6" s="6" customFormat="1" ht="111" customHeight="1">
      <c r="A42" s="96" t="s">
        <v>113</v>
      </c>
      <c r="B42" s="96"/>
      <c r="C42" s="96"/>
      <c r="D42" s="96"/>
      <c r="E42" s="96"/>
      <c r="F42" s="96"/>
    </row>
    <row r="43" spans="4:6" s="3" customFormat="1" ht="15">
      <c r="D43" s="5"/>
      <c r="E43" s="5"/>
      <c r="F43" s="5"/>
    </row>
    <row r="44" spans="4:6" s="3" customFormat="1" ht="15">
      <c r="D44" s="5"/>
      <c r="E44" s="5"/>
      <c r="F44" s="5"/>
    </row>
    <row r="45" spans="1:6" ht="16.5">
      <c r="A45" s="97" t="s">
        <v>114</v>
      </c>
      <c r="B45" s="97"/>
      <c r="C45" s="97"/>
      <c r="D45" s="5"/>
      <c r="E45" s="5"/>
      <c r="F45" s="5"/>
    </row>
    <row r="46" spans="1:6" ht="17.25">
      <c r="A46" s="97" t="s">
        <v>115</v>
      </c>
      <c r="B46" s="97"/>
      <c r="C46" s="97"/>
      <c r="D46" s="6"/>
      <c r="E46" s="6"/>
      <c r="F46" s="10" t="s">
        <v>116</v>
      </c>
    </row>
  </sheetData>
  <sheetProtection/>
  <mergeCells count="43">
    <mergeCell ref="E1:F1"/>
    <mergeCell ref="E2:F2"/>
    <mergeCell ref="E3:F3"/>
    <mergeCell ref="A6:F6"/>
    <mergeCell ref="A9:A10"/>
    <mergeCell ref="B9:B10"/>
    <mergeCell ref="C9:C10"/>
    <mergeCell ref="D9:D10"/>
    <mergeCell ref="E9:F9"/>
    <mergeCell ref="A8:F8"/>
    <mergeCell ref="A46:C46"/>
    <mergeCell ref="B12:B13"/>
    <mergeCell ref="A12:A13"/>
    <mergeCell ref="C12:C13"/>
    <mergeCell ref="A14:A15"/>
    <mergeCell ref="B14:B15"/>
    <mergeCell ref="C14:C15"/>
    <mergeCell ref="A16:A17"/>
    <mergeCell ref="A26:A27"/>
    <mergeCell ref="B26:B27"/>
    <mergeCell ref="C26:C27"/>
    <mergeCell ref="A25:F25"/>
    <mergeCell ref="A34:F34"/>
    <mergeCell ref="A20:A21"/>
    <mergeCell ref="B20:B21"/>
    <mergeCell ref="C20:C21"/>
    <mergeCell ref="A22:A23"/>
    <mergeCell ref="B22:B23"/>
    <mergeCell ref="C22:C23"/>
    <mergeCell ref="A36:A37"/>
    <mergeCell ref="B36:B37"/>
    <mergeCell ref="C36:C37"/>
    <mergeCell ref="B16:B17"/>
    <mergeCell ref="C16:C17"/>
    <mergeCell ref="A18:A19"/>
    <mergeCell ref="B18:B19"/>
    <mergeCell ref="C18:C19"/>
    <mergeCell ref="A42:F42"/>
    <mergeCell ref="A45:C45"/>
    <mergeCell ref="D26:D27"/>
    <mergeCell ref="E26:F26"/>
    <mergeCell ref="D36:D37"/>
    <mergeCell ref="E36:F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0" zoomScaleSheetLayoutView="80" zoomScalePageLayoutView="0" workbookViewId="0" topLeftCell="A4">
      <selection activeCell="F4" sqref="F4"/>
    </sheetView>
  </sheetViews>
  <sheetFormatPr defaultColWidth="9.140625" defaultRowHeight="15"/>
  <cols>
    <col min="1" max="1" width="40.421875" style="56" customWidth="1"/>
    <col min="2" max="2" width="10.57421875" style="56" customWidth="1"/>
    <col min="3" max="3" width="13.57421875" style="56" customWidth="1"/>
    <col min="4" max="4" width="14.7109375" style="56" customWidth="1"/>
    <col min="5" max="5" width="20.00390625" style="56" bestFit="1" customWidth="1"/>
    <col min="6" max="6" width="18.00390625" style="56" bestFit="1" customWidth="1"/>
    <col min="7" max="16384" width="9.140625" style="56" customWidth="1"/>
  </cols>
  <sheetData>
    <row r="1" spans="1:6" ht="99" customHeight="1">
      <c r="A1" s="117" t="s">
        <v>447</v>
      </c>
      <c r="B1" s="117"/>
      <c r="C1" s="117"/>
      <c r="D1" s="117"/>
      <c r="E1" s="117"/>
      <c r="F1" s="117"/>
    </row>
    <row r="2" spans="1:3" ht="61.5" customHeight="1">
      <c r="A2" s="66"/>
      <c r="B2" s="66"/>
      <c r="C2" s="66"/>
    </row>
    <row r="3" spans="1:6" ht="93.75">
      <c r="A3" s="67" t="s">
        <v>436</v>
      </c>
      <c r="B3" s="68" t="s">
        <v>448</v>
      </c>
      <c r="C3" s="68" t="s">
        <v>449</v>
      </c>
      <c r="D3" s="68" t="s">
        <v>450</v>
      </c>
      <c r="E3" s="68" t="s">
        <v>451</v>
      </c>
      <c r="F3" s="68" t="s">
        <v>452</v>
      </c>
    </row>
    <row r="4" spans="1:6" ht="18.75">
      <c r="A4" s="57" t="s">
        <v>440</v>
      </c>
      <c r="B4" s="57"/>
      <c r="C4" s="57"/>
      <c r="D4" s="57"/>
      <c r="E4" s="57"/>
      <c r="F4" s="57"/>
    </row>
    <row r="5" spans="1:6" ht="18.75">
      <c r="A5" s="57" t="s">
        <v>437</v>
      </c>
      <c r="B5" s="76">
        <v>331</v>
      </c>
      <c r="C5" s="69">
        <v>4520</v>
      </c>
      <c r="D5" s="69">
        <v>4520</v>
      </c>
      <c r="E5" s="69">
        <f>B5*C5</f>
        <v>1496120</v>
      </c>
      <c r="F5" s="69">
        <f>B5*D5</f>
        <v>1496120</v>
      </c>
    </row>
    <row r="6" spans="1:6" ht="18.75">
      <c r="A6" s="57" t="s">
        <v>438</v>
      </c>
      <c r="B6" s="76">
        <v>156</v>
      </c>
      <c r="C6" s="69">
        <v>4795</v>
      </c>
      <c r="D6" s="69">
        <v>10195</v>
      </c>
      <c r="E6" s="69">
        <f>B6*C6</f>
        <v>748020</v>
      </c>
      <c r="F6" s="69">
        <f>B6*D6</f>
        <v>1590420</v>
      </c>
    </row>
    <row r="7" spans="1:6" ht="18.75">
      <c r="A7" s="57" t="s">
        <v>439</v>
      </c>
      <c r="B7" s="76"/>
      <c r="C7" s="69"/>
      <c r="D7" s="69"/>
      <c r="E7" s="69">
        <f>B7*C7</f>
        <v>0</v>
      </c>
      <c r="F7" s="69">
        <f>B7*D7</f>
        <v>0</v>
      </c>
    </row>
    <row r="8" spans="1:6" ht="18.75">
      <c r="A8" s="57"/>
      <c r="B8" s="77"/>
      <c r="C8" s="57"/>
      <c r="D8" s="57"/>
      <c r="E8" s="57"/>
      <c r="F8" s="57"/>
    </row>
    <row r="9" spans="1:6" ht="18.75">
      <c r="A9" s="57" t="s">
        <v>441</v>
      </c>
      <c r="B9" s="77"/>
      <c r="C9" s="57"/>
      <c r="D9" s="57"/>
      <c r="E9" s="57"/>
      <c r="F9" s="57"/>
    </row>
    <row r="10" spans="1:6" ht="18.75">
      <c r="A10" s="57" t="s">
        <v>437</v>
      </c>
      <c r="B10" s="76">
        <v>191</v>
      </c>
      <c r="C10" s="71">
        <v>1972</v>
      </c>
      <c r="D10" s="71">
        <v>3944</v>
      </c>
      <c r="E10" s="69">
        <f>B10*C10</f>
        <v>376652</v>
      </c>
      <c r="F10" s="69">
        <f>B10*D10</f>
        <v>753304</v>
      </c>
    </row>
    <row r="11" spans="1:6" ht="18.75">
      <c r="A11" s="57" t="s">
        <v>438</v>
      </c>
      <c r="B11" s="76"/>
      <c r="C11" s="70"/>
      <c r="D11" s="70"/>
      <c r="E11" s="69">
        <f>B11*C11</f>
        <v>0</v>
      </c>
      <c r="F11" s="69">
        <f>B11*D11</f>
        <v>0</v>
      </c>
    </row>
    <row r="12" spans="1:6" ht="18.75">
      <c r="A12" s="57" t="s">
        <v>439</v>
      </c>
      <c r="B12" s="76"/>
      <c r="C12" s="69"/>
      <c r="D12" s="69"/>
      <c r="E12" s="69">
        <f>B12*C12</f>
        <v>0</v>
      </c>
      <c r="F12" s="69">
        <f>B12*D12</f>
        <v>0</v>
      </c>
    </row>
    <row r="13" spans="1:6" ht="18.75">
      <c r="A13" s="57"/>
      <c r="B13" s="78"/>
      <c r="C13" s="57"/>
      <c r="D13" s="57"/>
      <c r="E13" s="57"/>
      <c r="F13" s="57"/>
    </row>
    <row r="14" spans="1:6" ht="18.75">
      <c r="A14" s="57" t="s">
        <v>442</v>
      </c>
      <c r="B14" s="78"/>
      <c r="C14" s="57"/>
      <c r="D14" s="57"/>
      <c r="E14" s="57"/>
      <c r="F14" s="57"/>
    </row>
    <row r="15" spans="1:6" ht="18.75">
      <c r="A15" s="57" t="s">
        <v>437</v>
      </c>
      <c r="B15" s="76">
        <v>1031</v>
      </c>
      <c r="C15" s="71">
        <v>1776</v>
      </c>
      <c r="D15" s="71">
        <v>3551</v>
      </c>
      <c r="E15" s="69">
        <f>B15*C15</f>
        <v>1831056</v>
      </c>
      <c r="F15" s="69">
        <f>B15*D15</f>
        <v>3661081</v>
      </c>
    </row>
    <row r="16" spans="1:6" ht="18.75">
      <c r="A16" s="57" t="s">
        <v>438</v>
      </c>
      <c r="B16" s="76">
        <v>27</v>
      </c>
      <c r="C16" s="71">
        <v>2056</v>
      </c>
      <c r="D16" s="71">
        <v>6168</v>
      </c>
      <c r="E16" s="69">
        <f>B16*C16</f>
        <v>55512</v>
      </c>
      <c r="F16" s="69">
        <f>B16*D16</f>
        <v>166536</v>
      </c>
    </row>
    <row r="17" spans="1:6" ht="18.75">
      <c r="A17" s="57" t="s">
        <v>439</v>
      </c>
      <c r="B17" s="76"/>
      <c r="C17" s="69"/>
      <c r="D17" s="69"/>
      <c r="E17" s="69">
        <f>B17*C17</f>
        <v>0</v>
      </c>
      <c r="F17" s="69">
        <f>B17*D17</f>
        <v>0</v>
      </c>
    </row>
    <row r="18" spans="1:6" ht="18.75">
      <c r="A18" s="57"/>
      <c r="B18" s="78"/>
      <c r="C18" s="57"/>
      <c r="D18" s="57"/>
      <c r="E18" s="57"/>
      <c r="F18" s="57"/>
    </row>
    <row r="19" spans="1:6" ht="18.75">
      <c r="A19" s="57" t="s">
        <v>435</v>
      </c>
      <c r="B19" s="79"/>
      <c r="C19" s="71"/>
      <c r="D19" s="71"/>
      <c r="E19" s="72">
        <f>SUM(E5:E18)</f>
        <v>4507360</v>
      </c>
      <c r="F19" s="72">
        <f>SUM(F5:F18)</f>
        <v>7667461</v>
      </c>
    </row>
    <row r="20" spans="1:6" ht="18.75">
      <c r="A20" s="57"/>
      <c r="B20" s="78"/>
      <c r="C20" s="57"/>
      <c r="D20" s="57"/>
      <c r="E20" s="57"/>
      <c r="F20" s="57"/>
    </row>
    <row r="21" spans="1:6" ht="18.75">
      <c r="A21" s="57"/>
      <c r="B21" s="78"/>
      <c r="C21" s="57"/>
      <c r="D21" s="57"/>
      <c r="E21" s="57"/>
      <c r="F21" s="57"/>
    </row>
    <row r="22" spans="1:6" ht="18.75">
      <c r="A22" s="67" t="s">
        <v>443</v>
      </c>
      <c r="B22" s="80"/>
      <c r="C22" s="57"/>
      <c r="D22" s="57"/>
      <c r="E22" s="57"/>
      <c r="F22" s="57"/>
    </row>
    <row r="23" spans="1:6" ht="18.75">
      <c r="A23" s="57" t="s">
        <v>440</v>
      </c>
      <c r="B23" s="76">
        <v>16</v>
      </c>
      <c r="C23" s="69">
        <v>5407</v>
      </c>
      <c r="D23" s="69">
        <v>5407</v>
      </c>
      <c r="E23" s="69">
        <f>B23*C23</f>
        <v>86512</v>
      </c>
      <c r="F23" s="69">
        <f>B23*D23</f>
        <v>86512</v>
      </c>
    </row>
    <row r="24" spans="1:6" ht="18.75">
      <c r="A24" s="57"/>
      <c r="B24" s="81"/>
      <c r="C24" s="73"/>
      <c r="D24" s="73"/>
      <c r="E24" s="57"/>
      <c r="F24" s="57"/>
    </row>
    <row r="25" spans="1:6" ht="18.75">
      <c r="A25" s="57" t="s">
        <v>442</v>
      </c>
      <c r="B25" s="83">
        <v>7</v>
      </c>
      <c r="C25" s="74">
        <v>1405</v>
      </c>
      <c r="D25" s="74">
        <v>2810</v>
      </c>
      <c r="E25" s="69">
        <f>B25*C25</f>
        <v>9835</v>
      </c>
      <c r="F25" s="69">
        <f>B25*D25</f>
        <v>19670</v>
      </c>
    </row>
    <row r="26" spans="1:6" ht="18.75">
      <c r="A26" s="57"/>
      <c r="B26" s="81"/>
      <c r="C26" s="75"/>
      <c r="D26" s="75"/>
      <c r="E26" s="57"/>
      <c r="F26" s="57"/>
    </row>
    <row r="27" spans="1:6" ht="18.75">
      <c r="A27" s="57" t="s">
        <v>435</v>
      </c>
      <c r="B27" s="79"/>
      <c r="C27" s="72"/>
      <c r="D27" s="72"/>
      <c r="E27" s="69">
        <f>E23+E25</f>
        <v>96347</v>
      </c>
      <c r="F27" s="69">
        <f>F23+F25</f>
        <v>106182</v>
      </c>
    </row>
    <row r="28" spans="1:6" ht="18.75">
      <c r="A28" s="57"/>
      <c r="B28" s="78"/>
      <c r="C28" s="57"/>
      <c r="D28" s="57"/>
      <c r="E28" s="57"/>
      <c r="F28" s="57"/>
    </row>
    <row r="29" spans="1:6" ht="18.75">
      <c r="A29" s="57"/>
      <c r="B29" s="77"/>
      <c r="C29" s="57"/>
      <c r="D29" s="57"/>
      <c r="E29" s="57"/>
      <c r="F29" s="57"/>
    </row>
    <row r="30" spans="1:6" ht="18.75">
      <c r="A30" s="67" t="s">
        <v>444</v>
      </c>
      <c r="B30" s="82"/>
      <c r="C30" s="57"/>
      <c r="D30" s="57"/>
      <c r="E30" s="57"/>
      <c r="F30" s="57"/>
    </row>
    <row r="31" spans="1:6" ht="18.75">
      <c r="A31" s="57" t="s">
        <v>440</v>
      </c>
      <c r="B31" s="76">
        <v>142</v>
      </c>
      <c r="C31" s="69">
        <v>2648</v>
      </c>
      <c r="D31" s="69">
        <v>2648</v>
      </c>
      <c r="E31" s="69">
        <f>B31*C31</f>
        <v>376016</v>
      </c>
      <c r="F31" s="69">
        <f>B31*D31</f>
        <v>376016</v>
      </c>
    </row>
    <row r="32" spans="1:6" ht="18.75">
      <c r="A32" s="57"/>
      <c r="B32" s="78"/>
      <c r="C32" s="58"/>
      <c r="D32" s="58"/>
      <c r="E32" s="57"/>
      <c r="F32" s="57"/>
    </row>
    <row r="33" spans="1:6" ht="18.75">
      <c r="A33" s="57" t="s">
        <v>442</v>
      </c>
      <c r="B33" s="76"/>
      <c r="C33" s="69"/>
      <c r="D33" s="69"/>
      <c r="E33" s="69">
        <f>B33*C33</f>
        <v>0</v>
      </c>
      <c r="F33" s="69">
        <f>B33*D33</f>
        <v>0</v>
      </c>
    </row>
    <row r="34" spans="1:6" ht="18.75">
      <c r="A34" s="57"/>
      <c r="B34" s="77"/>
      <c r="C34" s="57"/>
      <c r="D34" s="57"/>
      <c r="E34" s="57"/>
      <c r="F34" s="57"/>
    </row>
    <row r="35" spans="1:6" ht="18.75">
      <c r="A35" s="57" t="s">
        <v>435</v>
      </c>
      <c r="B35" s="79"/>
      <c r="C35" s="72"/>
      <c r="D35" s="72"/>
      <c r="E35" s="69">
        <f>E31+E33</f>
        <v>376016</v>
      </c>
      <c r="F35" s="69">
        <f>F31+F33</f>
        <v>376016</v>
      </c>
    </row>
    <row r="38" spans="1:6" ht="18.75">
      <c r="A38" s="59" t="s">
        <v>445</v>
      </c>
      <c r="B38" s="60"/>
      <c r="C38" s="60"/>
      <c r="D38" s="60"/>
      <c r="E38" s="60">
        <f>E19+E27+E35</f>
        <v>4979723</v>
      </c>
      <c r="F38" s="60">
        <f>F19+F27+F35</f>
        <v>8149659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2023-04-14T12:22:41Z</dcterms:modified>
  <cp:category/>
  <cp:version/>
  <cp:contentType/>
  <cp:contentStatus/>
</cp:coreProperties>
</file>