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ВО " sheetId="1" r:id="rId1"/>
    <sheet name="Аспирантура" sheetId="2" r:id="rId2"/>
    <sheet name="СПО" sheetId="3" r:id="rId3"/>
    <sheet name="свод" sheetId="4" state="hidden" r:id="rId4"/>
    <sheet name="ВСЕГО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_xlnm.Print_Titles" localSheetId="0">'ВО '!$10:$10</definedName>
    <definedName name="_xlnm.Print_Area" localSheetId="1">'Аспирантура'!$A$1:$E$54</definedName>
    <definedName name="_xlnm.Print_Area" localSheetId="0">'ВО '!$A$1:$E$211</definedName>
    <definedName name="_xlnm.Print_Area" localSheetId="4">'ВСЕГО'!$A$1:$E$39</definedName>
    <definedName name="_xlnm.Print_Area" localSheetId="2">'СПО'!$A$1:$F$35</definedName>
  </definedNames>
  <calcPr fullCalcOnLoad="1"/>
</workbook>
</file>

<file path=xl/sharedStrings.xml><?xml version="1.0" encoding="utf-8"?>
<sst xmlns="http://schemas.openxmlformats.org/spreadsheetml/2006/main" count="615" uniqueCount="294">
  <si>
    <t>№ п/п</t>
  </si>
  <si>
    <t>Коды направлений подготовки, специальностей</t>
  </si>
  <si>
    <t>Полная стоимость образовательной программы</t>
  </si>
  <si>
    <t>Бакалавриат</t>
  </si>
  <si>
    <t>01.03.02</t>
  </si>
  <si>
    <t>02.03.01</t>
  </si>
  <si>
    <t>02.03.02</t>
  </si>
  <si>
    <t>04.03.01</t>
  </si>
  <si>
    <t>05.03.02</t>
  </si>
  <si>
    <t>06.03.01</t>
  </si>
  <si>
    <t>07.03.04</t>
  </si>
  <si>
    <t>08.03.01</t>
  </si>
  <si>
    <t>09.03.01</t>
  </si>
  <si>
    <t>09.03.02</t>
  </si>
  <si>
    <t>09.03.03</t>
  </si>
  <si>
    <t>10.03.01</t>
  </si>
  <si>
    <t>11.03.02</t>
  </si>
  <si>
    <t>13.03.01</t>
  </si>
  <si>
    <t>13.03.02</t>
  </si>
  <si>
    <t>15.03.01</t>
  </si>
  <si>
    <t>15.03.06</t>
  </si>
  <si>
    <t>18.03.01</t>
  </si>
  <si>
    <t>19.03.01</t>
  </si>
  <si>
    <t>20.03.01</t>
  </si>
  <si>
    <t>21.03.02</t>
  </si>
  <si>
    <t>22.03.01</t>
  </si>
  <si>
    <t>22.03.02</t>
  </si>
  <si>
    <t>27.03.04</t>
  </si>
  <si>
    <t>27.03.05</t>
  </si>
  <si>
    <t>29.03.04</t>
  </si>
  <si>
    <t>29.03.05</t>
  </si>
  <si>
    <t>35.03.01</t>
  </si>
  <si>
    <t>37.03.01</t>
  </si>
  <si>
    <t>38.03.01</t>
  </si>
  <si>
    <t>38.03.02</t>
  </si>
  <si>
    <t>38.03.03</t>
  </si>
  <si>
    <t>38.03.04</t>
  </si>
  <si>
    <t>38.03.05</t>
  </si>
  <si>
    <t>38.03.06</t>
  </si>
  <si>
    <t>39.03.01</t>
  </si>
  <si>
    <t>39.03.03</t>
  </si>
  <si>
    <t>40.03.01</t>
  </si>
  <si>
    <t>41.03.05</t>
  </si>
  <si>
    <t>42.03.01</t>
  </si>
  <si>
    <t>42.03.02</t>
  </si>
  <si>
    <t>43.03.02</t>
  </si>
  <si>
    <t>44.03.01</t>
  </si>
  <si>
    <t>Педагогическое образование. Физическая культура и спорт</t>
  </si>
  <si>
    <t>44.03.02</t>
  </si>
  <si>
    <t>44.03.03</t>
  </si>
  <si>
    <t>44.03.05</t>
  </si>
  <si>
    <t>45.03.01</t>
  </si>
  <si>
    <t>45.03.02</t>
  </si>
  <si>
    <t>Лингвистика. Перевод и переводоведение (английский язык, немецкий язык)</t>
  </si>
  <si>
    <t>Лингвистика. Перевод и переводоведение (немецкий язык, английский язык)</t>
  </si>
  <si>
    <t>46.03.01</t>
  </si>
  <si>
    <t>49.03.01</t>
  </si>
  <si>
    <t>51.03.01</t>
  </si>
  <si>
    <t>54.03.01</t>
  </si>
  <si>
    <t>Специалитет</t>
  </si>
  <si>
    <t>10.05.02</t>
  </si>
  <si>
    <t>15.05.01</t>
  </si>
  <si>
    <t>38.05.01</t>
  </si>
  <si>
    <t>38.05.02</t>
  </si>
  <si>
    <t>40.05.01</t>
  </si>
  <si>
    <t>40.05.02</t>
  </si>
  <si>
    <t>40.05.03</t>
  </si>
  <si>
    <t>Магистратура</t>
  </si>
  <si>
    <t>08.04.01</t>
  </si>
  <si>
    <t>13.04.02</t>
  </si>
  <si>
    <t>15.04.01</t>
  </si>
  <si>
    <t>20.04.01</t>
  </si>
  <si>
    <t>37.04.01</t>
  </si>
  <si>
    <t>38.04.01</t>
  </si>
  <si>
    <t>38.04.04</t>
  </si>
  <si>
    <t>40.04.01</t>
  </si>
  <si>
    <t>44.04.01</t>
  </si>
  <si>
    <t>44.04.03</t>
  </si>
  <si>
    <t>* Учреждение в соответствии с частью 3 статьи 54 Федерального закона от 29 декабря 2012г. №273-ФЗ "Об образовании в Российской Федерации" вправе увеличивать полную стоимость платной образовательной услуги по договорам об образовании, заключенным при приеме на обучение за счет средств физического и (или) юридического лица за вычетом ранее произведенной оплаты за предыдущие периоды обучения, с учетом уровня инфляции, предусмотренного основными характеристиками федерального бюджета на очередной финансовый и плановый период.</t>
  </si>
  <si>
    <t xml:space="preserve">С.А. Пересторонин </t>
  </si>
  <si>
    <t xml:space="preserve">от </t>
  </si>
  <si>
    <t>№</t>
  </si>
  <si>
    <t>Наименования направлений подготовки, специальностей, образовательных программ</t>
  </si>
  <si>
    <t>Прикладная математика и информатика. Математическое и программное обеспечение информационных систем</t>
  </si>
  <si>
    <t>Математика и компьютерные науки. Математические основы компьютерных наук</t>
  </si>
  <si>
    <t>Фундаментальная информатика и информационные технологии. Разработка программного обеспечения</t>
  </si>
  <si>
    <t>Химия. Медицинская и фармацевтическая химия</t>
  </si>
  <si>
    <t>География. Общая география</t>
  </si>
  <si>
    <t>Градостроительство. Проектирование предметно-пространственной среды</t>
  </si>
  <si>
    <t>Градостроительство. Градостроительное проектирование</t>
  </si>
  <si>
    <t>Строительство. Промышленное и гражданское строительство</t>
  </si>
  <si>
    <t>Информатика и вычислительная техника. Программное и аппаратное обеспечение вычислительной техники</t>
  </si>
  <si>
    <t>Информационные системы и технологии. Информационные технологии, системы и сети</t>
  </si>
  <si>
    <t>Информационные системы и технологии. Информационные системы и технологии управления технологическими процессами в промышленности</t>
  </si>
  <si>
    <t>Прикладная информатика. Прикладная информатика в экономике</t>
  </si>
  <si>
    <t>Инфокоммуникационные технологии и системы связи. Сети и системы связи</t>
  </si>
  <si>
    <t>Теплоэнергетика и теплотехника. Промышленная теплоэнергетика</t>
  </si>
  <si>
    <t>Электроэнергетика и электротехника. Электроснабжение</t>
  </si>
  <si>
    <t>Электроэнергетика и электротехника. Электрические станции</t>
  </si>
  <si>
    <t>Электроэнергетика и электротехника. Электроэнергетические системы и сети</t>
  </si>
  <si>
    <t>Электроэнергетика и электротехника. Электромеханика</t>
  </si>
  <si>
    <t>Электроэнергетика и электротехника. Электропривод и автоматика</t>
  </si>
  <si>
    <t>Машиностроение. Технологии, оборудование и автоматизация машиностроительного производства</t>
  </si>
  <si>
    <t>Мехатроника и робототехника. Приводы робототехнических и мехатронных систем</t>
  </si>
  <si>
    <t>Биотехнология. Пищевая биотехнология</t>
  </si>
  <si>
    <t>Техносферная безопасность. Безопасность технологических процессов и производств</t>
  </si>
  <si>
    <t>Землеустройство и кадастры. Городской кадастр</t>
  </si>
  <si>
    <t>Материаловедение и технологии материалов.  Материаловедение и технологии металлов</t>
  </si>
  <si>
    <t>Металлургия. Обработка материалов давлением</t>
  </si>
  <si>
    <t>Управление в технических системах. Информационные технологии в системах управления</t>
  </si>
  <si>
    <t>Инноватика. Управление инновациями в промышленности</t>
  </si>
  <si>
    <t>Технология художественной обработки материалов. Технология художественной обработки металлов</t>
  </si>
  <si>
    <t>Конструирование изделий легкой промышленности. Конструирование швейных изделий</t>
  </si>
  <si>
    <t>Лесное дело. Защита и охрана леса</t>
  </si>
  <si>
    <t>Психология. Консультативная психология</t>
  </si>
  <si>
    <t>Экономика. Экономика предприятий и организаций</t>
  </si>
  <si>
    <t>Экономика. Бухгалтерский учет, анализ и аудит</t>
  </si>
  <si>
    <t>Менеджмент. Маркетинг</t>
  </si>
  <si>
    <t>Менеджмент. Управление проектами</t>
  </si>
  <si>
    <t>Управление персоналом. Управление персоналом организации</t>
  </si>
  <si>
    <t>Государственное и муниципальное управление. Региональное управление и местное самоуправление</t>
  </si>
  <si>
    <t>Бизнес-информатика. Архитектура предприятия</t>
  </si>
  <si>
    <t xml:space="preserve">Торговое дело. Логистика в торговой деятельности </t>
  </si>
  <si>
    <t>Социология. Социальные технологии и социальная инженерия</t>
  </si>
  <si>
    <t>Организация работы с молодежью. Молодёжная политика</t>
  </si>
  <si>
    <t>Юриспруденция. Гражданско-правовой профиль</t>
  </si>
  <si>
    <t>Юриспруденция. Уголовно-правовой профиль</t>
  </si>
  <si>
    <t>Международные отношения. Мировые политические процессы</t>
  </si>
  <si>
    <t>Реклама и связи с общественностью. Интегрированные коммуникации</t>
  </si>
  <si>
    <t>Журналистика. Мультимедийная журналистика</t>
  </si>
  <si>
    <t>Психолого-педагогическое образование. Педагогика и психология дошкольного образования</t>
  </si>
  <si>
    <t>Специальное (дефектологическое) образование. Логопедия</t>
  </si>
  <si>
    <t>Педагогическое образование (с двумя профилями подготовки). История, обществознание</t>
  </si>
  <si>
    <t>Педагогическое образование (с двумя профилями подготовки). Математика, информатика</t>
  </si>
  <si>
    <t>Педагогическое образование (с двумя профилями подготовки). Информатика, физика</t>
  </si>
  <si>
    <t>Педагогическое образование (с двумя профилями подготовки). Русский язык, литература</t>
  </si>
  <si>
    <t>Педагогическое образование (с двумя профилями подготовки). Биология, химия</t>
  </si>
  <si>
    <t>Педагогическое образование (с двумя профилями подготовки). Английский язык, немецкий язык</t>
  </si>
  <si>
    <t>Педагогическое образование (с двумя профилями подготовки). Английский язык, французский язык</t>
  </si>
  <si>
    <t>Педагогическое образование (с двумя профилями подготовки). Технология. Изобразительное искусство</t>
  </si>
  <si>
    <t>Педагогическое образование (с двумя профилями подготовки). Начальное образование, дополнительное образование</t>
  </si>
  <si>
    <t>Педагогическое образование (с двумя профилями подготовки). Культурологическое образование, английский язык</t>
  </si>
  <si>
    <t xml:space="preserve">Педагогическое образование (с двумя профилями подготовки). Безопасность жизнедеятельности. Физическая культура </t>
  </si>
  <si>
    <t>Филология. Отечественная филология (русский язык и литература)</t>
  </si>
  <si>
    <t>Лингвистика. Перевод и переводоведение (английский язык, китайский язык)</t>
  </si>
  <si>
    <t>История. История России и зарубежных стран</t>
  </si>
  <si>
    <t>49.03.02</t>
  </si>
  <si>
    <t>Физическая культура для лиц с отклонениями в состоянии здоровья (адаптивная физическая культура). Инструктор-методист по адаптивной физической культуре</t>
  </si>
  <si>
    <t>Культурология. Культура массовых коммуникаций</t>
  </si>
  <si>
    <t>Дизайн. Дизайн виртуальной реальности</t>
  </si>
  <si>
    <t>Лингвистика. Русский и английский язык для иностранных граждан</t>
  </si>
  <si>
    <t>Информационная безопасность телекоммуникационных систем. Системы подвижной цифровой защищенной связи</t>
  </si>
  <si>
    <t>Проектирование технологических машин и комплексов. Проектирование механообрабатывающих и инструментальных комплексов в машиностроении</t>
  </si>
  <si>
    <t>Экономическая безопасность. Экономико-правовое обеспечение экономической безопасности</t>
  </si>
  <si>
    <t>Таможенное дело. Правовое обеспечение таможенных процедур</t>
  </si>
  <si>
    <t>Строительство. Расчет и конструирование зданий и сооружений промышленного и гражданского назначения</t>
  </si>
  <si>
    <t>Строительство. Контроль и надзор в строительстве</t>
  </si>
  <si>
    <t>Электроэнергетика и электротехника. Системы электроснабжения и управление ими</t>
  </si>
  <si>
    <t>Химическая технология. Технология и переработка полимеров и композитов</t>
  </si>
  <si>
    <t>Психология. Психология личности</t>
  </si>
  <si>
    <t>Экономика. Экономическая безопасность организации</t>
  </si>
  <si>
    <t>Экономика. Бухгалтерский учет и контроль</t>
  </si>
  <si>
    <t>Государственное и муниципальное управление. Государственное и региональное управление</t>
  </si>
  <si>
    <t>Педагогическое образование. Управление проектами и программами в образовании</t>
  </si>
  <si>
    <t>Педагогическое образование. Инновационные процессы в технологическом образовании</t>
  </si>
  <si>
    <t>Специальное (дефектологическое) образование. Логопедическая работа в системе образования</t>
  </si>
  <si>
    <t>Очно-заочная форма обучения</t>
  </si>
  <si>
    <t>Очная форма обучения</t>
  </si>
  <si>
    <t>Очно-заочная форма обучения с применением дистанционных образовательных технологий</t>
  </si>
  <si>
    <t>Заочная форма обучения</t>
  </si>
  <si>
    <t>Экономика. Финансы и кредит</t>
  </si>
  <si>
    <t>Экономика. Экономическая безопасность и управление рисками</t>
  </si>
  <si>
    <t>39.03.02</t>
  </si>
  <si>
    <t>Педагогическое образование. История</t>
  </si>
  <si>
    <t>Педагогическое образование. Начальное образование</t>
  </si>
  <si>
    <t>Физическая культура. Тренер</t>
  </si>
  <si>
    <t>Культурология. Управление в социокультурной сфере</t>
  </si>
  <si>
    <t>49.04.01</t>
  </si>
  <si>
    <t>49.04.02</t>
  </si>
  <si>
    <t>Физическая культура для лиц с отклонениями в состоянии здоровья (адаптивная физическая культура). Адаптивная физическая реабилитация</t>
  </si>
  <si>
    <t>Заочная форма обучения с применением дистанционных образовательных технологий</t>
  </si>
  <si>
    <t>Педагогическое образование. Менеджмент в образовании</t>
  </si>
  <si>
    <t>38.06.01</t>
  </si>
  <si>
    <t>44.06.01</t>
  </si>
  <si>
    <t>45.06.01</t>
  </si>
  <si>
    <t>46.06.01</t>
  </si>
  <si>
    <t>47.06.01</t>
  </si>
  <si>
    <t>06.06.01</t>
  </si>
  <si>
    <t>08.06.01</t>
  </si>
  <si>
    <t>09.06.01</t>
  </si>
  <si>
    <t>11.06.01</t>
  </si>
  <si>
    <t>13.06.01</t>
  </si>
  <si>
    <t>15.06.01</t>
  </si>
  <si>
    <t>18.06.01</t>
  </si>
  <si>
    <t>22.06.01</t>
  </si>
  <si>
    <t>Биологические науки. Ботаника</t>
  </si>
  <si>
    <t>Биологические науки. Экология</t>
  </si>
  <si>
    <t>Техника и технологии строительства. Строительные материалы и изделия</t>
  </si>
  <si>
    <t>Техника и технологии строительства. Строительная механика</t>
  </si>
  <si>
    <t>Информатика и вычислительная техника. Вычислительные машины, комплексы и компьютерные сети</t>
  </si>
  <si>
    <t>Электроника, радиотехника и системы связи. Радиотехнические устройства и системы</t>
  </si>
  <si>
    <t>Электро- и теплотехника. Тепловые двигатели</t>
  </si>
  <si>
    <t>Машиностроение. Технология и оборудование механической и физико-технической обработки</t>
  </si>
  <si>
    <t>Технологии материалов. Металловедение и термическая обработка металлов и сплавов</t>
  </si>
  <si>
    <t>Экономика. Управление инновациями</t>
  </si>
  <si>
    <t>Экономика.Менеджмент</t>
  </si>
  <si>
    <t>Экономика. Экономическая безопасность</t>
  </si>
  <si>
    <t>Образование и педагогические науки. Общая педагогика, история педагогики и образования</t>
  </si>
  <si>
    <t>Образование и педагогические науки. Теория и методика обучения и воспитания (технология и общетехнические дисциплины)</t>
  </si>
  <si>
    <t>Образование и педагогические науки. Теория и методика физического воспитания, спортивной тренировки, оздоровительной и адаптивной физической культуры</t>
  </si>
  <si>
    <t>Языкознание и литературоведение. Русский язык</t>
  </si>
  <si>
    <t>Исторические науки и археология. Отечественная история</t>
  </si>
  <si>
    <t>Исторические науки и археология. Всеобщая история (новая и новейшая)</t>
  </si>
  <si>
    <t>Языкознание и литературоведение. Русская литература</t>
  </si>
  <si>
    <t>Языкознание и литературоведение. Библиотековедение, библиографоведение и книговедение</t>
  </si>
  <si>
    <t>Языкознание и литературоведение. Литература народов стран зарубежья (западноевропейская литература и литература США)</t>
  </si>
  <si>
    <t>21.02.05</t>
  </si>
  <si>
    <t>Земельно-имущественные отношения, базовая подготовка</t>
  </si>
  <si>
    <t>38.02.01</t>
  </si>
  <si>
    <t>Экономика и бухгалтерский учет (по отраслям), базовая подготовка</t>
  </si>
  <si>
    <t>38.02.06</t>
  </si>
  <si>
    <t>Финансы, базовая подготовка</t>
  </si>
  <si>
    <t>40.02.01</t>
  </si>
  <si>
    <t>Право и организация социального обеспечения, базовая подготовка</t>
  </si>
  <si>
    <t>49.02.01</t>
  </si>
  <si>
    <t>Физическая культура, углубленная подготовка</t>
  </si>
  <si>
    <t>09.02.07</t>
  </si>
  <si>
    <t>Информационные системы и программирование</t>
  </si>
  <si>
    <t>Срок освоения образовательной программы</t>
  </si>
  <si>
    <t>2 года 10 мес.</t>
  </si>
  <si>
    <t>3 года 10 мес.</t>
  </si>
  <si>
    <t>Философия, этика, религиоведение. Онтология и теория познания</t>
  </si>
  <si>
    <t>Педагогическое образование (с двумя профилями подготовки). География, экология</t>
  </si>
  <si>
    <t>Правоохранительная деятельность. Административная деятельность полиции</t>
  </si>
  <si>
    <t>Строительство. Информационное моделирование в строительстве</t>
  </si>
  <si>
    <t>Информационные системы и технологии. Инжиниринг информационных систем</t>
  </si>
  <si>
    <t>Социальная работа. Социальная работа в различных сферах жизнедеятельности</t>
  </si>
  <si>
    <t>39.04.03</t>
  </si>
  <si>
    <t>Организация работы с молодежью. Управление инновационным развитием молодежи в профессиональной среде</t>
  </si>
  <si>
    <t>Стоимость платных образовательных услуг по образовательным программам среднего профессионального образования для лиц, зачисленных на первый курс в 2021/2022 учебном году</t>
  </si>
  <si>
    <t>Техника и технологии строительства. Строительные конструкции, здания и сооружения</t>
  </si>
  <si>
    <t>Электро- и теплотехника. Электростанции и электроэнергетические системы</t>
  </si>
  <si>
    <t>Электро- и теплотехника. Системы электроснабжения и управления ими</t>
  </si>
  <si>
    <t>Электро- и теплотехника. Электрические машины и аппараты</t>
  </si>
  <si>
    <t>40.06.01</t>
  </si>
  <si>
    <t>Юриспруденция. Гражданский процесс; арбитражный процесс</t>
  </si>
  <si>
    <t>Образование и педагогические науки. Теория и методика обучения и воспитания (физика)</t>
  </si>
  <si>
    <t>51.06.01</t>
  </si>
  <si>
    <t>Экономика. Экономика, организация и управление предприятиями, отраслями, комплексами</t>
  </si>
  <si>
    <t>Культурология. Теория и история культуры</t>
  </si>
  <si>
    <t>Информационная безопасность. Безопасность автоматизированных систем (по отрасли или в сфере профессиональной деятельности)</t>
  </si>
  <si>
    <t>Биология*</t>
  </si>
  <si>
    <t>Теплоэнергетика и теплотехника*</t>
  </si>
  <si>
    <t>Электроэнергетика и электротехника*</t>
  </si>
  <si>
    <t>Химическая технология*</t>
  </si>
  <si>
    <t>Биотехнология*</t>
  </si>
  <si>
    <t>Юриспруденция*</t>
  </si>
  <si>
    <t>Правовое обеспечение национальной безопасности*</t>
  </si>
  <si>
    <t>Судебная экспертиза*</t>
  </si>
  <si>
    <t>** Учреждение в соответствии с частью 3 статьи 54 Федерального закона от 29 декабря 2012г. №273-ФЗ "Об образовании в Российской Федерации" вправе увеличивать полную стоимость платной образовательной услуги по договорам об образовании, заключенным при приеме на обучение за счет средств физического и (или) юридического лица за вычетом ранее произведенной оплаты за предыдущие периоды обучения, с учетом уровня инфляции, предусмотренного основными характеристиками федерального бюджета на очередной финансовый и плановый период.</t>
  </si>
  <si>
    <t>ВО</t>
  </si>
  <si>
    <t>очная форма обучения</t>
  </si>
  <si>
    <t>ВО бак-т</t>
  </si>
  <si>
    <t>ВО спец-т</t>
  </si>
  <si>
    <t>ВО магист.</t>
  </si>
  <si>
    <t>очно-заочная форма обучения</t>
  </si>
  <si>
    <t>заочная форма обучения</t>
  </si>
  <si>
    <t>Всего</t>
  </si>
  <si>
    <t>Аспирантура</t>
  </si>
  <si>
    <t>СПО</t>
  </si>
  <si>
    <t>ИТОГО:</t>
  </si>
  <si>
    <t>Прогнозная сумма увеличения дохода, после увеличения стоимости образовательных программ для лиц принятых на обучение в 2021г. на 4% (инфляция)</t>
  </si>
  <si>
    <t>2021 руб.всего программа средняя</t>
  </si>
  <si>
    <t>2022-2023 учебный год , руб.</t>
  </si>
  <si>
    <t>2,3,4,5,6 курс</t>
  </si>
  <si>
    <t>2022, чел.</t>
  </si>
  <si>
    <t>2022, руб.стоимость один курс средняя</t>
  </si>
  <si>
    <t>2022 руб.стоимость программа средняя</t>
  </si>
  <si>
    <t>2022, руб.всего один курс средняя</t>
  </si>
  <si>
    <t>2022 руб.всего программа средняя</t>
  </si>
  <si>
    <t>Прогнозная сумма увеличения дохода от платных образовательных услуг в 2022г., после увеличения стоимости образовательных программ  на 4% (ФЗ о ФБ инфляция)</t>
  </si>
  <si>
    <t>Стоимость обучения увеличенная на 5,5%, руб.</t>
  </si>
  <si>
    <t>в 2023-2024 учебном году</t>
  </si>
  <si>
    <t>к приказу ВятГУ</t>
  </si>
  <si>
    <t xml:space="preserve">руководитель Департамента экономики и финансов                      
</t>
  </si>
  <si>
    <t>Приложение № 4</t>
  </si>
  <si>
    <t>Стоимость платных образовательных услуг по образовательным программам высшего образования - программам подготовки научно-педагогических кадров в аспирантуре для лиц, зачисленных на первый курс в 2021/2022 учебном году</t>
  </si>
  <si>
    <t>Стоимость платных образовательных услуг по образовательным программам высшего образования - программам бакалавриата, программам специалитета, программам магистратуры  для лиц, зачисленных на первый курс в 2021/2022 учебном году</t>
  </si>
  <si>
    <t>Приложение № 6</t>
  </si>
  <si>
    <t>Приложение № 5</t>
  </si>
  <si>
    <t xml:space="preserve">от                  </t>
  </si>
  <si>
    <t>от</t>
  </si>
  <si>
    <t xml:space="preserve">Туризм. Технология и организация туроператорских и турагентских услуг </t>
  </si>
  <si>
    <t>Главный бухгалтер –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</si>
</sst>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2" fillId="0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165" fontId="43" fillId="33" borderId="10" xfId="58" applyNumberFormat="1" applyFont="1" applyFill="1" applyBorder="1" applyAlignment="1">
      <alignment/>
    </xf>
    <xf numFmtId="43" fontId="43" fillId="33" borderId="10" xfId="58" applyFont="1" applyFill="1" applyBorder="1" applyAlignment="1">
      <alignment/>
    </xf>
    <xf numFmtId="165" fontId="43" fillId="0" borderId="10" xfId="0" applyNumberFormat="1" applyFont="1" applyBorder="1" applyAlignment="1">
      <alignment/>
    </xf>
    <xf numFmtId="43" fontId="43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165" fontId="43" fillId="0" borderId="10" xfId="58" applyNumberFormat="1" applyFont="1" applyBorder="1" applyAlignment="1">
      <alignment/>
    </xf>
    <xf numFmtId="165" fontId="43" fillId="33" borderId="10" xfId="0" applyNumberFormat="1" applyFont="1" applyFill="1" applyBorder="1" applyAlignment="1">
      <alignment/>
    </xf>
    <xf numFmtId="164" fontId="43" fillId="33" borderId="10" xfId="0" applyNumberFormat="1" applyFont="1" applyFill="1" applyBorder="1" applyAlignment="1">
      <alignment/>
    </xf>
    <xf numFmtId="165" fontId="44" fillId="0" borderId="10" xfId="58" applyNumberFormat="1" applyFont="1" applyBorder="1" applyAlignment="1">
      <alignment/>
    </xf>
    <xf numFmtId="165" fontId="45" fillId="0" borderId="10" xfId="58" applyNumberFormat="1" applyFont="1" applyFill="1" applyBorder="1" applyAlignment="1">
      <alignment/>
    </xf>
    <xf numFmtId="43" fontId="45" fillId="0" borderId="10" xfId="58" applyFont="1" applyFill="1" applyBorder="1" applyAlignment="1">
      <alignment/>
    </xf>
    <xf numFmtId="165" fontId="7" fillId="33" borderId="10" xfId="58" applyNumberFormat="1" applyFont="1" applyFill="1" applyBorder="1" applyAlignment="1">
      <alignment/>
    </xf>
    <xf numFmtId="43" fontId="7" fillId="33" borderId="10" xfId="58" applyFont="1" applyFill="1" applyBorder="1" applyAlignment="1">
      <alignment/>
    </xf>
    <xf numFmtId="0" fontId="45" fillId="0" borderId="10" xfId="0" applyFont="1" applyFill="1" applyBorder="1" applyAlignment="1">
      <alignment/>
    </xf>
    <xf numFmtId="165" fontId="44" fillId="0" borderId="10" xfId="0" applyNumberFormat="1" applyFont="1" applyBorder="1" applyAlignment="1">
      <alignment/>
    </xf>
    <xf numFmtId="43" fontId="43" fillId="0" borderId="10" xfId="58" applyFont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3" fontId="2" fillId="0" borderId="10" xfId="58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4" fillId="34" borderId="0" xfId="0" applyNumberFormat="1" applyFont="1" applyFill="1" applyAlignment="1">
      <alignment/>
    </xf>
    <xf numFmtId="0" fontId="43" fillId="0" borderId="0" xfId="0" applyFont="1" applyAlignment="1">
      <alignment wrapText="1"/>
    </xf>
    <xf numFmtId="164" fontId="46" fillId="33" borderId="10" xfId="0" applyNumberFormat="1" applyFont="1" applyFill="1" applyBorder="1" applyAlignment="1">
      <alignment/>
    </xf>
    <xf numFmtId="43" fontId="46" fillId="33" borderId="10" xfId="58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165" fontId="47" fillId="33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43" fontId="47" fillId="33" borderId="10" xfId="58" applyFont="1" applyFill="1" applyBorder="1" applyAlignment="1">
      <alignment/>
    </xf>
    <xf numFmtId="43" fontId="47" fillId="33" borderId="1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%20data\&#1076;&#1086;&#1082;&#1091;&#1084;&#1077;&#1085;&#1090;&#1099;\&#1056;&#1072;&#1073;&#1086;&#1095;&#1080;&#1077;%20&#1076;&#1086;&#1082;&#1091;&#1084;&#1077;&#1085;&#1090;&#1099;\&#1056;&#1040;&#1057;&#1063;&#1045;&#1058;&#1067;\2021\2021%20&#1091;&#1074;&#1077;&#1083;&#1080;&#1095;&#1077;&#1085;&#1080;&#1077;%20&#1089;&#1090;&#1086;&#1080;&#1084;&#1086;&#1089;&#1090;&#1080;%20&#1086;&#1073;&#1091;&#1095;&#1077;&#1085;&#1080;&#1103;%20-4,9%20&#1080;&#1085;&#1092;&#1083;&#1103;&#1094;&#1080;&#1103;\&#1057;&#1090;&#1086;&#1080;&#1084;&#1086;&#1089;&#1090;&#1100;%20&#1086;&#1073;&#1091;&#1095;&#1077;&#1085;&#1080;&#1103;%20%20&#1087;&#1088;&#1080;&#1077;&#1084;%20%20&#1085;&#1072;%201%20&#1082;&#1091;&#1088;&#1089;%20&#1074;%202020%20&#8212;&#1080;&#1085;&#1092;&#1083;&#1103;&#1094;&#1080;&#1103;%20&#1060;&#1047;%204.9-3.7%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23152\AppData\Local\Microsoft\Windows\INetCache\Content.Outlook\MDV8V5J7\&#1057;&#1090;&#1086;&#1080;&#1084;&#1086;&#1089;&#1090;&#1100;%20&#1086;&#1073;&#1091;&#1095;&#1077;&#1085;&#1080;&#1103;%20%20&#1087;&#1088;&#1080;&#1077;&#1084;%20%20&#1085;&#1072;%201%20&#1082;&#1091;&#1088;&#1089;%20&#1074;%202019%20&#8212;&#1080;&#1085;&#1092;&#1083;&#1103;&#1094;&#1080;&#1103;%20&#1060;&#1047;%204%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23152\AppData\Local\Microsoft\Windows\INetCache\Content.Outlook\MDV8V5J7\&#1057;&#1090;&#1086;&#1080;&#1084;&#1086;&#1089;&#1090;&#1100;%20&#1086;&#1073;&#1091;&#1095;&#1077;&#1085;&#1080;&#1103;%20%20&#1087;&#1088;&#1080;&#1077;&#1084;%20&#1085;&#1072;%201%20&#1082;&#1091;&#1088;&#1089;%20&#1074;%202018%20-%20&#1080;&#1085;&#1092;&#1083;&#1103;&#1094;&#1080;&#1103;%20&#1060;&#1047;%204%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23152\AppData\Local\Microsoft\Windows\INetCache\Content.Outlook\MDV8V5J7\&#1057;&#1090;&#1086;&#1080;&#1084;&#1086;&#1089;&#1090;&#1100;%20&#1086;&#1073;&#1091;&#1095;&#1077;&#1085;&#1080;&#1103;%20&#1087;&#1088;&#1080;&#1077;&#1084;%20&#1085;&#1072;%201%20&#1082;&#1091;&#1088;&#1089;%20&#1074;2017-&#1080;&#1085;&#1092;&#1083;&#1103;&#1094;&#1080;&#1103;%20%20&#1060;&#1047;%204%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 "/>
      <sheetName val="ВО инфл"/>
      <sheetName val="Аспирантура"/>
      <sheetName val="Аспирантура инфл"/>
      <sheetName val="СПО"/>
      <sheetName val="СПО инфл"/>
      <sheetName val="свод"/>
    </sheetNames>
    <sheetDataSet>
      <sheetData sheetId="6">
        <row r="5">
          <cell r="E5">
            <v>1360520</v>
          </cell>
          <cell r="F5">
            <v>2949800</v>
          </cell>
        </row>
        <row r="6">
          <cell r="E6">
            <v>700070</v>
          </cell>
          <cell r="F6">
            <v>2188540</v>
          </cell>
        </row>
        <row r="7">
          <cell r="E7">
            <v>0</v>
          </cell>
          <cell r="F7">
            <v>0</v>
          </cell>
        </row>
        <row r="10">
          <cell r="E10">
            <v>319464</v>
          </cell>
          <cell r="F10">
            <v>958392</v>
          </cell>
        </row>
        <row r="11">
          <cell r="E11">
            <v>0</v>
          </cell>
          <cell r="F11">
            <v>0</v>
          </cell>
        </row>
        <row r="12">
          <cell r="E12">
            <v>32112</v>
          </cell>
          <cell r="F12">
            <v>32112</v>
          </cell>
        </row>
        <row r="15">
          <cell r="E15">
            <v>1683648</v>
          </cell>
          <cell r="F15">
            <v>5049996</v>
          </cell>
        </row>
        <row r="16">
          <cell r="E16">
            <v>51400</v>
          </cell>
          <cell r="F16">
            <v>205600</v>
          </cell>
        </row>
        <row r="17">
          <cell r="E17">
            <v>294039</v>
          </cell>
          <cell r="F17">
            <v>294039</v>
          </cell>
        </row>
        <row r="23">
          <cell r="E23">
            <v>100301</v>
          </cell>
          <cell r="F23">
            <v>100301</v>
          </cell>
        </row>
        <row r="25">
          <cell r="E25">
            <v>8430</v>
          </cell>
          <cell r="F25">
            <v>20172</v>
          </cell>
        </row>
        <row r="31">
          <cell r="E31">
            <v>566490</v>
          </cell>
          <cell r="F31">
            <v>718750</v>
          </cell>
        </row>
        <row r="33">
          <cell r="E33">
            <v>52305</v>
          </cell>
          <cell r="F33">
            <v>52305</v>
          </cell>
        </row>
        <row r="38">
          <cell r="E38">
            <v>5168779</v>
          </cell>
          <cell r="F38">
            <v>12570007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О "/>
      <sheetName val="ВО инфл"/>
      <sheetName val="Аспирантура"/>
      <sheetName val="Аспирантура инфл"/>
      <sheetName val="СПО"/>
      <sheetName val="СПО инфл"/>
      <sheetName val="свод"/>
    </sheetNames>
    <sheetDataSet>
      <sheetData sheetId="6">
        <row r="5">
          <cell r="E5">
            <v>1496120</v>
          </cell>
          <cell r="F5">
            <v>1496120</v>
          </cell>
        </row>
        <row r="6">
          <cell r="E6">
            <v>748020</v>
          </cell>
          <cell r="F6">
            <v>1590420</v>
          </cell>
        </row>
        <row r="7">
          <cell r="E7">
            <v>0</v>
          </cell>
          <cell r="F7">
            <v>0</v>
          </cell>
        </row>
        <row r="10">
          <cell r="E10">
            <v>376652</v>
          </cell>
          <cell r="F10">
            <v>753304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5">
          <cell r="E15">
            <v>1831056</v>
          </cell>
          <cell r="F15">
            <v>3661081</v>
          </cell>
        </row>
        <row r="16">
          <cell r="E16">
            <v>55512</v>
          </cell>
          <cell r="F16">
            <v>166536</v>
          </cell>
        </row>
        <row r="17">
          <cell r="E17">
            <v>0</v>
          </cell>
          <cell r="F17">
            <v>0</v>
          </cell>
        </row>
        <row r="23">
          <cell r="E23">
            <v>86512</v>
          </cell>
          <cell r="F23">
            <v>86512</v>
          </cell>
        </row>
        <row r="25">
          <cell r="E25">
            <v>9835</v>
          </cell>
          <cell r="F25">
            <v>19670</v>
          </cell>
        </row>
        <row r="31">
          <cell r="E31">
            <v>376016</v>
          </cell>
          <cell r="F31">
            <v>376016</v>
          </cell>
        </row>
        <row r="33">
          <cell r="E33">
            <v>0</v>
          </cell>
          <cell r="F33">
            <v>0</v>
          </cell>
        </row>
        <row r="38">
          <cell r="E38">
            <v>4979723</v>
          </cell>
          <cell r="F38">
            <v>8149659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О"/>
      <sheetName val="Аспирантура"/>
      <sheetName val="СПО"/>
      <sheetName val="свод"/>
    </sheetNames>
    <sheetDataSet>
      <sheetData sheetId="3">
        <row r="5">
          <cell r="E5">
            <v>1253616</v>
          </cell>
          <cell r="F5">
            <v>1253616</v>
          </cell>
        </row>
        <row r="6">
          <cell r="E6">
            <v>995625</v>
          </cell>
          <cell r="F6">
            <v>1129275</v>
          </cell>
        </row>
        <row r="10">
          <cell r="E10">
            <v>362520</v>
          </cell>
          <cell r="F10">
            <v>362520</v>
          </cell>
        </row>
        <row r="15">
          <cell r="E15">
            <v>1410500</v>
          </cell>
          <cell r="F15">
            <v>1410500</v>
          </cell>
        </row>
        <row r="16">
          <cell r="E16">
            <v>68718</v>
          </cell>
          <cell r="F16">
            <v>137436</v>
          </cell>
        </row>
        <row r="27">
          <cell r="E27">
            <v>22662</v>
          </cell>
          <cell r="F27">
            <v>71784</v>
          </cell>
        </row>
        <row r="38">
          <cell r="E38">
            <v>4113641</v>
          </cell>
          <cell r="F38">
            <v>4365131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О"/>
      <sheetName val="Аспирант"/>
      <sheetName val="свод"/>
    </sheetNames>
    <sheetDataSet>
      <sheetData sheetId="2">
        <row r="6">
          <cell r="E6">
            <v>341155</v>
          </cell>
          <cell r="F6">
            <v>341155</v>
          </cell>
        </row>
        <row r="16">
          <cell r="E16">
            <v>45672</v>
          </cell>
          <cell r="F16">
            <v>45672</v>
          </cell>
        </row>
        <row r="38">
          <cell r="E38">
            <v>386827</v>
          </cell>
          <cell r="F38">
            <v>386827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view="pageBreakPreview" zoomScaleSheetLayoutView="100" zoomScalePageLayoutView="0" workbookViewId="0" topLeftCell="A177">
      <selection activeCell="A207" sqref="A207:E207"/>
    </sheetView>
  </sheetViews>
  <sheetFormatPr defaultColWidth="9.140625" defaultRowHeight="15"/>
  <cols>
    <col min="1" max="1" width="5.00390625" style="67" customWidth="1"/>
    <col min="2" max="2" width="17.140625" style="67" customWidth="1"/>
    <col min="3" max="3" width="49.8515625" style="67" customWidth="1"/>
    <col min="4" max="4" width="14.00390625" style="67" customWidth="1"/>
    <col min="5" max="5" width="16.421875" style="67" customWidth="1"/>
    <col min="6" max="6" width="12.7109375" style="67" bestFit="1" customWidth="1"/>
    <col min="7" max="16384" width="9.140625" style="67" customWidth="1"/>
  </cols>
  <sheetData>
    <row r="1" spans="4:5" ht="15.75">
      <c r="D1" s="78" t="s">
        <v>285</v>
      </c>
      <c r="E1" s="78"/>
    </row>
    <row r="2" ht="15.75">
      <c r="D2" s="67" t="s">
        <v>283</v>
      </c>
    </row>
    <row r="3" spans="4:5" ht="15.75">
      <c r="D3" s="67" t="s">
        <v>291</v>
      </c>
      <c r="E3" s="67" t="s">
        <v>81</v>
      </c>
    </row>
    <row r="5" spans="1:5" ht="69.75" customHeight="1">
      <c r="A5" s="83" t="s">
        <v>287</v>
      </c>
      <c r="B5" s="83"/>
      <c r="C5" s="83"/>
      <c r="D5" s="83"/>
      <c r="E5" s="83"/>
    </row>
    <row r="6" spans="1:3" ht="15.75">
      <c r="A6" s="68"/>
      <c r="B6" s="68"/>
      <c r="C6" s="68"/>
    </row>
    <row r="7" spans="1:5" ht="15.75">
      <c r="A7" s="79" t="s">
        <v>167</v>
      </c>
      <c r="B7" s="79"/>
      <c r="C7" s="79"/>
      <c r="D7" s="79"/>
      <c r="E7" s="79"/>
    </row>
    <row r="8" spans="1:5" ht="41.25" customHeight="1">
      <c r="A8" s="84" t="s">
        <v>0</v>
      </c>
      <c r="B8" s="84" t="s">
        <v>1</v>
      </c>
      <c r="C8" s="84" t="s">
        <v>82</v>
      </c>
      <c r="D8" s="84" t="s">
        <v>281</v>
      </c>
      <c r="E8" s="84"/>
    </row>
    <row r="9" spans="1:5" ht="63">
      <c r="A9" s="84"/>
      <c r="B9" s="84"/>
      <c r="C9" s="84"/>
      <c r="D9" s="62" t="s">
        <v>282</v>
      </c>
      <c r="E9" s="62" t="s">
        <v>2</v>
      </c>
    </row>
    <row r="10" spans="1:5" s="77" customFormat="1" ht="15.75">
      <c r="A10" s="76">
        <v>1</v>
      </c>
      <c r="B10" s="76">
        <v>2</v>
      </c>
      <c r="C10" s="76">
        <v>3</v>
      </c>
      <c r="D10" s="76">
        <v>4</v>
      </c>
      <c r="E10" s="76">
        <v>5</v>
      </c>
    </row>
    <row r="11" spans="1:3" s="1" customFormat="1" ht="15.75" customHeight="1">
      <c r="A11" s="85" t="s">
        <v>3</v>
      </c>
      <c r="B11" s="85"/>
      <c r="C11" s="18"/>
    </row>
    <row r="12" spans="1:6" s="1" customFormat="1" ht="47.25">
      <c r="A12" s="2">
        <v>1</v>
      </c>
      <c r="B12" s="6" t="s">
        <v>4</v>
      </c>
      <c r="C12" s="4" t="s">
        <v>83</v>
      </c>
      <c r="D12" s="45">
        <v>108136</v>
      </c>
      <c r="E12" s="21">
        <v>417328</v>
      </c>
      <c r="F12" s="20"/>
    </row>
    <row r="13" spans="1:6" s="1" customFormat="1" ht="31.5">
      <c r="A13" s="2">
        <v>2</v>
      </c>
      <c r="B13" s="6" t="s">
        <v>5</v>
      </c>
      <c r="C13" s="4" t="s">
        <v>84</v>
      </c>
      <c r="D13" s="45">
        <v>108136</v>
      </c>
      <c r="E13" s="21">
        <v>417328</v>
      </c>
      <c r="F13" s="20"/>
    </row>
    <row r="14" spans="1:6" s="1" customFormat="1" ht="47.25">
      <c r="A14" s="2">
        <v>3</v>
      </c>
      <c r="B14" s="6" t="s">
        <v>6</v>
      </c>
      <c r="C14" s="4" t="s">
        <v>85</v>
      </c>
      <c r="D14" s="45">
        <v>108136</v>
      </c>
      <c r="E14" s="21">
        <v>417328</v>
      </c>
      <c r="F14" s="20"/>
    </row>
    <row r="15" spans="1:6" s="1" customFormat="1" ht="31.5">
      <c r="A15" s="2">
        <v>4</v>
      </c>
      <c r="B15" s="6" t="s">
        <v>7</v>
      </c>
      <c r="C15" s="4" t="s">
        <v>86</v>
      </c>
      <c r="D15" s="45">
        <v>126372</v>
      </c>
      <c r="E15" s="21">
        <v>487705</v>
      </c>
      <c r="F15" s="20"/>
    </row>
    <row r="16" spans="1:6" s="1" customFormat="1" ht="15.75">
      <c r="A16" s="2">
        <v>5</v>
      </c>
      <c r="B16" s="6" t="s">
        <v>8</v>
      </c>
      <c r="C16" s="4" t="s">
        <v>87</v>
      </c>
      <c r="D16" s="45">
        <v>126372</v>
      </c>
      <c r="E16" s="21">
        <v>487705</v>
      </c>
      <c r="F16" s="20"/>
    </row>
    <row r="17" spans="1:6" s="1" customFormat="1" ht="15.75">
      <c r="A17" s="2">
        <v>6</v>
      </c>
      <c r="B17" s="6" t="s">
        <v>9</v>
      </c>
      <c r="C17" s="4" t="s">
        <v>251</v>
      </c>
      <c r="D17" s="45">
        <v>126372</v>
      </c>
      <c r="E17" s="21">
        <v>487705</v>
      </c>
      <c r="F17" s="20"/>
    </row>
    <row r="18" spans="1:6" s="1" customFormat="1" ht="31.5">
      <c r="A18" s="2">
        <v>7</v>
      </c>
      <c r="B18" s="6" t="s">
        <v>10</v>
      </c>
      <c r="C18" s="4" t="s">
        <v>88</v>
      </c>
      <c r="D18" s="45">
        <v>126372</v>
      </c>
      <c r="E18" s="21">
        <v>614077</v>
      </c>
      <c r="F18" s="20"/>
    </row>
    <row r="19" spans="1:6" s="1" customFormat="1" ht="31.5">
      <c r="A19" s="2">
        <v>8</v>
      </c>
      <c r="B19" s="6" t="s">
        <v>10</v>
      </c>
      <c r="C19" s="4" t="s">
        <v>89</v>
      </c>
      <c r="D19" s="45">
        <v>126372</v>
      </c>
      <c r="E19" s="21">
        <v>614077</v>
      </c>
      <c r="F19" s="20"/>
    </row>
    <row r="20" spans="1:6" s="1" customFormat="1" ht="31.5">
      <c r="A20" s="2">
        <v>9</v>
      </c>
      <c r="B20" s="6" t="s">
        <v>11</v>
      </c>
      <c r="C20" s="4" t="s">
        <v>90</v>
      </c>
      <c r="D20" s="45">
        <v>126372</v>
      </c>
      <c r="E20" s="21">
        <v>487705</v>
      </c>
      <c r="F20" s="20"/>
    </row>
    <row r="21" spans="1:6" s="1" customFormat="1" ht="47.25">
      <c r="A21" s="2">
        <v>10</v>
      </c>
      <c r="B21" s="6" t="s">
        <v>12</v>
      </c>
      <c r="C21" s="4" t="s">
        <v>91</v>
      </c>
      <c r="D21" s="45">
        <v>126372</v>
      </c>
      <c r="E21" s="21">
        <v>487705</v>
      </c>
      <c r="F21" s="20"/>
    </row>
    <row r="22" spans="1:6" s="1" customFormat="1" ht="31.5">
      <c r="A22" s="2">
        <v>11</v>
      </c>
      <c r="B22" s="6" t="s">
        <v>13</v>
      </c>
      <c r="C22" s="4" t="s">
        <v>92</v>
      </c>
      <c r="D22" s="45">
        <v>126372</v>
      </c>
      <c r="E22" s="21">
        <v>487705</v>
      </c>
      <c r="F22" s="20"/>
    </row>
    <row r="23" spans="1:6" s="1" customFormat="1" ht="63">
      <c r="A23" s="2">
        <v>12</v>
      </c>
      <c r="B23" s="6" t="s">
        <v>13</v>
      </c>
      <c r="C23" s="4" t="s">
        <v>93</v>
      </c>
      <c r="D23" s="45">
        <v>126372</v>
      </c>
      <c r="E23" s="21">
        <v>487705</v>
      </c>
      <c r="F23" s="20"/>
    </row>
    <row r="24" spans="1:6" s="1" customFormat="1" ht="31.5">
      <c r="A24" s="2">
        <v>13</v>
      </c>
      <c r="B24" s="6" t="s">
        <v>14</v>
      </c>
      <c r="C24" s="4" t="s">
        <v>94</v>
      </c>
      <c r="D24" s="45">
        <v>126372</v>
      </c>
      <c r="E24" s="21">
        <v>487705</v>
      </c>
      <c r="F24" s="20"/>
    </row>
    <row r="25" spans="1:6" s="1" customFormat="1" ht="47.25">
      <c r="A25" s="2">
        <v>14</v>
      </c>
      <c r="B25" s="6" t="s">
        <v>15</v>
      </c>
      <c r="C25" s="14" t="s">
        <v>250</v>
      </c>
      <c r="D25" s="45">
        <v>126372</v>
      </c>
      <c r="E25" s="21">
        <v>487705</v>
      </c>
      <c r="F25" s="20"/>
    </row>
    <row r="26" spans="1:6" s="1" customFormat="1" ht="31.5">
      <c r="A26" s="2">
        <v>15</v>
      </c>
      <c r="B26" s="6" t="s">
        <v>16</v>
      </c>
      <c r="C26" s="4" t="s">
        <v>95</v>
      </c>
      <c r="D26" s="45">
        <v>126372</v>
      </c>
      <c r="E26" s="21">
        <v>487705</v>
      </c>
      <c r="F26" s="20"/>
    </row>
    <row r="27" spans="1:6" s="1" customFormat="1" ht="15.75">
      <c r="A27" s="2">
        <v>16</v>
      </c>
      <c r="B27" s="6" t="s">
        <v>17</v>
      </c>
      <c r="C27" s="4" t="s">
        <v>252</v>
      </c>
      <c r="D27" s="45">
        <v>126372</v>
      </c>
      <c r="E27" s="21">
        <v>487705</v>
      </c>
      <c r="F27" s="20"/>
    </row>
    <row r="28" spans="1:6" s="1" customFormat="1" ht="15.75">
      <c r="A28" s="2">
        <v>17</v>
      </c>
      <c r="B28" s="6" t="s">
        <v>18</v>
      </c>
      <c r="C28" s="4" t="s">
        <v>253</v>
      </c>
      <c r="D28" s="45">
        <v>126372</v>
      </c>
      <c r="E28" s="21">
        <v>487705</v>
      </c>
      <c r="F28" s="20"/>
    </row>
    <row r="29" spans="1:6" s="1" customFormat="1" ht="47.25">
      <c r="A29" s="2">
        <v>18</v>
      </c>
      <c r="B29" s="6" t="s">
        <v>19</v>
      </c>
      <c r="C29" s="4" t="s">
        <v>102</v>
      </c>
      <c r="D29" s="45">
        <v>126372</v>
      </c>
      <c r="E29" s="21">
        <v>487705</v>
      </c>
      <c r="F29" s="20"/>
    </row>
    <row r="30" spans="1:6" s="1" customFormat="1" ht="31.5">
      <c r="A30" s="2">
        <v>19</v>
      </c>
      <c r="B30" s="6" t="s">
        <v>20</v>
      </c>
      <c r="C30" s="4" t="s">
        <v>103</v>
      </c>
      <c r="D30" s="45">
        <v>126372</v>
      </c>
      <c r="E30" s="21">
        <v>487705</v>
      </c>
      <c r="F30" s="20"/>
    </row>
    <row r="31" spans="1:6" s="1" customFormat="1" ht="15.75">
      <c r="A31" s="2">
        <v>20</v>
      </c>
      <c r="B31" s="6" t="s">
        <v>21</v>
      </c>
      <c r="C31" s="4" t="s">
        <v>254</v>
      </c>
      <c r="D31" s="45">
        <v>126372</v>
      </c>
      <c r="E31" s="21">
        <v>487705</v>
      </c>
      <c r="F31" s="20"/>
    </row>
    <row r="32" spans="1:6" s="1" customFormat="1" ht="15.75">
      <c r="A32" s="2">
        <v>21</v>
      </c>
      <c r="B32" s="6" t="s">
        <v>22</v>
      </c>
      <c r="C32" s="4" t="s">
        <v>255</v>
      </c>
      <c r="D32" s="45">
        <v>126372</v>
      </c>
      <c r="E32" s="21">
        <v>487705</v>
      </c>
      <c r="F32" s="20"/>
    </row>
    <row r="33" spans="1:6" s="1" customFormat="1" ht="31.5">
      <c r="A33" s="2">
        <v>22</v>
      </c>
      <c r="B33" s="6" t="s">
        <v>23</v>
      </c>
      <c r="C33" s="4" t="s">
        <v>105</v>
      </c>
      <c r="D33" s="45">
        <v>126372</v>
      </c>
      <c r="E33" s="21">
        <v>487705</v>
      </c>
      <c r="F33" s="20"/>
    </row>
    <row r="34" spans="1:6" s="1" customFormat="1" ht="15.75">
      <c r="A34" s="2">
        <v>23</v>
      </c>
      <c r="B34" s="6" t="s">
        <v>24</v>
      </c>
      <c r="C34" s="4" t="s">
        <v>106</v>
      </c>
      <c r="D34" s="45">
        <v>158169</v>
      </c>
      <c r="E34" s="21">
        <v>610420</v>
      </c>
      <c r="F34" s="20"/>
    </row>
    <row r="35" spans="1:6" s="1" customFormat="1" ht="31.5">
      <c r="A35" s="2">
        <v>24</v>
      </c>
      <c r="B35" s="6" t="s">
        <v>25</v>
      </c>
      <c r="C35" s="4" t="s">
        <v>107</v>
      </c>
      <c r="D35" s="45">
        <v>126372</v>
      </c>
      <c r="E35" s="21">
        <v>487705</v>
      </c>
      <c r="F35" s="20"/>
    </row>
    <row r="36" spans="1:6" s="1" customFormat="1" ht="15.75">
      <c r="A36" s="2">
        <v>25</v>
      </c>
      <c r="B36" s="6" t="s">
        <v>26</v>
      </c>
      <c r="C36" s="4" t="s">
        <v>108</v>
      </c>
      <c r="D36" s="45">
        <v>126372</v>
      </c>
      <c r="E36" s="21">
        <v>487705</v>
      </c>
      <c r="F36" s="20"/>
    </row>
    <row r="37" spans="1:6" s="1" customFormat="1" ht="47.25">
      <c r="A37" s="2">
        <v>26</v>
      </c>
      <c r="B37" s="6" t="s">
        <v>27</v>
      </c>
      <c r="C37" s="4" t="s">
        <v>109</v>
      </c>
      <c r="D37" s="45">
        <v>126372</v>
      </c>
      <c r="E37" s="21">
        <v>487705</v>
      </c>
      <c r="F37" s="20"/>
    </row>
    <row r="38" spans="1:6" s="1" customFormat="1" ht="31.5">
      <c r="A38" s="2">
        <v>27</v>
      </c>
      <c r="B38" s="6" t="s">
        <v>28</v>
      </c>
      <c r="C38" s="4" t="s">
        <v>110</v>
      </c>
      <c r="D38" s="45">
        <v>126372</v>
      </c>
      <c r="E38" s="21">
        <v>487705</v>
      </c>
      <c r="F38" s="20"/>
    </row>
    <row r="39" spans="1:6" s="1" customFormat="1" ht="47.25">
      <c r="A39" s="2">
        <v>28</v>
      </c>
      <c r="B39" s="6" t="s">
        <v>29</v>
      </c>
      <c r="C39" s="4" t="s">
        <v>111</v>
      </c>
      <c r="D39" s="45">
        <v>126372</v>
      </c>
      <c r="E39" s="21">
        <v>487705</v>
      </c>
      <c r="F39" s="20"/>
    </row>
    <row r="40" spans="1:6" s="1" customFormat="1" ht="47.25">
      <c r="A40" s="2">
        <v>29</v>
      </c>
      <c r="B40" s="6" t="s">
        <v>30</v>
      </c>
      <c r="C40" s="4" t="s">
        <v>112</v>
      </c>
      <c r="D40" s="45">
        <v>126372</v>
      </c>
      <c r="E40" s="21">
        <v>487705</v>
      </c>
      <c r="F40" s="20"/>
    </row>
    <row r="41" spans="1:6" s="1" customFormat="1" ht="15.75">
      <c r="A41" s="2">
        <v>30</v>
      </c>
      <c r="B41" s="6" t="s">
        <v>31</v>
      </c>
      <c r="C41" s="4" t="s">
        <v>113</v>
      </c>
      <c r="D41" s="45">
        <v>126372</v>
      </c>
      <c r="E41" s="21">
        <v>487705</v>
      </c>
      <c r="F41" s="20"/>
    </row>
    <row r="42" spans="1:6" s="1" customFormat="1" ht="15.75">
      <c r="A42" s="2">
        <v>31</v>
      </c>
      <c r="B42" s="6" t="s">
        <v>32</v>
      </c>
      <c r="C42" s="4" t="s">
        <v>114</v>
      </c>
      <c r="D42" s="45">
        <v>108136</v>
      </c>
      <c r="E42" s="21">
        <v>417328</v>
      </c>
      <c r="F42" s="20"/>
    </row>
    <row r="43" spans="1:6" s="1" customFormat="1" ht="31.5">
      <c r="A43" s="2">
        <v>32</v>
      </c>
      <c r="B43" s="6" t="s">
        <v>33</v>
      </c>
      <c r="C43" s="4" t="s">
        <v>115</v>
      </c>
      <c r="D43" s="45">
        <v>108136</v>
      </c>
      <c r="E43" s="21">
        <v>417328</v>
      </c>
      <c r="F43" s="20"/>
    </row>
    <row r="44" spans="1:6" s="1" customFormat="1" ht="15.75">
      <c r="A44" s="2">
        <v>33</v>
      </c>
      <c r="B44" s="6" t="s">
        <v>33</v>
      </c>
      <c r="C44" s="4" t="s">
        <v>116</v>
      </c>
      <c r="D44" s="45">
        <v>108136</v>
      </c>
      <c r="E44" s="21">
        <v>417328</v>
      </c>
      <c r="F44" s="20"/>
    </row>
    <row r="45" spans="1:6" s="1" customFormat="1" ht="15.75">
      <c r="A45" s="2">
        <v>34</v>
      </c>
      <c r="B45" s="6" t="s">
        <v>34</v>
      </c>
      <c r="C45" s="4" t="s">
        <v>117</v>
      </c>
      <c r="D45" s="45">
        <v>108136</v>
      </c>
      <c r="E45" s="21">
        <v>417328</v>
      </c>
      <c r="F45" s="20"/>
    </row>
    <row r="46" spans="1:6" s="1" customFormat="1" ht="15.75">
      <c r="A46" s="2">
        <v>35</v>
      </c>
      <c r="B46" s="6" t="s">
        <v>34</v>
      </c>
      <c r="C46" s="4" t="s">
        <v>118</v>
      </c>
      <c r="D46" s="45">
        <v>108136</v>
      </c>
      <c r="E46" s="21">
        <v>417328</v>
      </c>
      <c r="F46" s="20"/>
    </row>
    <row r="47" spans="1:6" s="1" customFormat="1" ht="31.5">
      <c r="A47" s="2">
        <v>36</v>
      </c>
      <c r="B47" s="6" t="s">
        <v>35</v>
      </c>
      <c r="C47" s="4" t="s">
        <v>119</v>
      </c>
      <c r="D47" s="45">
        <v>108136</v>
      </c>
      <c r="E47" s="21">
        <v>417328</v>
      </c>
      <c r="F47" s="20"/>
    </row>
    <row r="48" spans="1:6" s="1" customFormat="1" ht="47.25">
      <c r="A48" s="2">
        <v>37</v>
      </c>
      <c r="B48" s="6" t="s">
        <v>36</v>
      </c>
      <c r="C48" s="4" t="s">
        <v>120</v>
      </c>
      <c r="D48" s="45">
        <v>108136</v>
      </c>
      <c r="E48" s="21">
        <v>417328</v>
      </c>
      <c r="F48" s="20"/>
    </row>
    <row r="49" spans="1:6" s="1" customFormat="1" ht="15.75">
      <c r="A49" s="2">
        <v>38</v>
      </c>
      <c r="B49" s="6" t="s">
        <v>37</v>
      </c>
      <c r="C49" s="4" t="s">
        <v>121</v>
      </c>
      <c r="D49" s="45">
        <v>108136</v>
      </c>
      <c r="E49" s="21">
        <v>417328</v>
      </c>
      <c r="F49" s="20"/>
    </row>
    <row r="50" spans="1:6" s="1" customFormat="1" ht="31.5">
      <c r="A50" s="2">
        <v>39</v>
      </c>
      <c r="B50" s="6" t="s">
        <v>38</v>
      </c>
      <c r="C50" s="4" t="s">
        <v>122</v>
      </c>
      <c r="D50" s="45">
        <v>108136</v>
      </c>
      <c r="E50" s="21">
        <v>417328</v>
      </c>
      <c r="F50" s="20"/>
    </row>
    <row r="51" spans="1:6" s="1" customFormat="1" ht="31.5">
      <c r="A51" s="2">
        <v>40</v>
      </c>
      <c r="B51" s="6" t="s">
        <v>39</v>
      </c>
      <c r="C51" s="4" t="s">
        <v>123</v>
      </c>
      <c r="D51" s="45">
        <v>108136</v>
      </c>
      <c r="E51" s="21">
        <v>417328</v>
      </c>
      <c r="F51" s="20"/>
    </row>
    <row r="52" spans="1:6" s="1" customFormat="1" ht="31.5">
      <c r="A52" s="2">
        <v>41</v>
      </c>
      <c r="B52" s="6" t="s">
        <v>40</v>
      </c>
      <c r="C52" s="4" t="s">
        <v>124</v>
      </c>
      <c r="D52" s="45">
        <v>108136</v>
      </c>
      <c r="E52" s="21">
        <v>417328</v>
      </c>
      <c r="F52" s="20"/>
    </row>
    <row r="53" spans="1:6" s="1" customFormat="1" ht="15.75">
      <c r="A53" s="2">
        <v>42</v>
      </c>
      <c r="B53" s="6" t="s">
        <v>41</v>
      </c>
      <c r="C53" s="4" t="s">
        <v>256</v>
      </c>
      <c r="D53" s="45">
        <v>108136</v>
      </c>
      <c r="E53" s="21">
        <v>417328</v>
      </c>
      <c r="F53" s="20"/>
    </row>
    <row r="54" spans="1:6" s="1" customFormat="1" ht="31.5">
      <c r="A54" s="2">
        <v>43</v>
      </c>
      <c r="B54" s="6" t="s">
        <v>42</v>
      </c>
      <c r="C54" s="4" t="s">
        <v>127</v>
      </c>
      <c r="D54" s="45">
        <v>108136</v>
      </c>
      <c r="E54" s="21">
        <v>417328</v>
      </c>
      <c r="F54" s="20"/>
    </row>
    <row r="55" spans="1:6" s="1" customFormat="1" ht="31.5">
      <c r="A55" s="2">
        <v>44</v>
      </c>
      <c r="B55" s="6" t="s">
        <v>43</v>
      </c>
      <c r="C55" s="4" t="s">
        <v>128</v>
      </c>
      <c r="D55" s="45">
        <v>108136</v>
      </c>
      <c r="E55" s="21">
        <v>417328</v>
      </c>
      <c r="F55" s="20"/>
    </row>
    <row r="56" spans="1:6" s="1" customFormat="1" ht="15.75">
      <c r="A56" s="2">
        <v>45</v>
      </c>
      <c r="B56" s="6" t="s">
        <v>44</v>
      </c>
      <c r="C56" s="4" t="s">
        <v>129</v>
      </c>
      <c r="D56" s="45">
        <v>108136</v>
      </c>
      <c r="E56" s="21">
        <v>417328</v>
      </c>
      <c r="F56" s="20"/>
    </row>
    <row r="57" spans="1:6" s="1" customFormat="1" ht="31.5">
      <c r="A57" s="2">
        <v>46</v>
      </c>
      <c r="B57" s="6" t="s">
        <v>45</v>
      </c>
      <c r="C57" s="4" t="s">
        <v>292</v>
      </c>
      <c r="D57" s="45">
        <v>108136</v>
      </c>
      <c r="E57" s="21">
        <v>417328</v>
      </c>
      <c r="F57" s="20"/>
    </row>
    <row r="58" spans="1:6" s="1" customFormat="1" ht="31.5">
      <c r="A58" s="2">
        <v>47</v>
      </c>
      <c r="B58" s="6" t="s">
        <v>46</v>
      </c>
      <c r="C58" s="4" t="s">
        <v>47</v>
      </c>
      <c r="D58" s="45">
        <v>108136</v>
      </c>
      <c r="E58" s="21">
        <v>417328</v>
      </c>
      <c r="F58" s="20"/>
    </row>
    <row r="59" spans="1:6" s="1" customFormat="1" ht="31.5">
      <c r="A59" s="2">
        <v>48</v>
      </c>
      <c r="B59" s="6" t="s">
        <v>46</v>
      </c>
      <c r="C59" s="4" t="s">
        <v>181</v>
      </c>
      <c r="D59" s="45">
        <v>108136</v>
      </c>
      <c r="E59" s="21">
        <v>417328</v>
      </c>
      <c r="F59" s="20"/>
    </row>
    <row r="60" spans="1:6" s="1" customFormat="1" ht="47.25">
      <c r="A60" s="2">
        <v>49</v>
      </c>
      <c r="B60" s="6" t="s">
        <v>48</v>
      </c>
      <c r="C60" s="4" t="s">
        <v>130</v>
      </c>
      <c r="D60" s="45">
        <v>108136</v>
      </c>
      <c r="E60" s="21">
        <v>417328</v>
      </c>
      <c r="F60" s="20"/>
    </row>
    <row r="61" spans="1:6" s="1" customFormat="1" ht="31.5">
      <c r="A61" s="2">
        <v>50</v>
      </c>
      <c r="B61" s="6" t="s">
        <v>49</v>
      </c>
      <c r="C61" s="4" t="s">
        <v>131</v>
      </c>
      <c r="D61" s="45">
        <v>108136</v>
      </c>
      <c r="E61" s="21">
        <v>417328</v>
      </c>
      <c r="F61" s="20"/>
    </row>
    <row r="62" spans="1:6" s="1" customFormat="1" ht="47.25">
      <c r="A62" s="2">
        <v>51</v>
      </c>
      <c r="B62" s="6" t="s">
        <v>50</v>
      </c>
      <c r="C62" s="4" t="s">
        <v>132</v>
      </c>
      <c r="D62" s="45">
        <v>108136</v>
      </c>
      <c r="E62" s="21">
        <v>525464</v>
      </c>
      <c r="F62" s="20"/>
    </row>
    <row r="63" spans="1:6" s="1" customFormat="1" ht="47.25">
      <c r="A63" s="2">
        <v>52</v>
      </c>
      <c r="B63" s="6" t="s">
        <v>50</v>
      </c>
      <c r="C63" s="4" t="s">
        <v>133</v>
      </c>
      <c r="D63" s="45">
        <v>108136</v>
      </c>
      <c r="E63" s="21">
        <v>525464</v>
      </c>
      <c r="F63" s="20"/>
    </row>
    <row r="64" spans="1:6" s="1" customFormat="1" ht="31.5">
      <c r="A64" s="2">
        <v>53</v>
      </c>
      <c r="B64" s="6" t="s">
        <v>50</v>
      </c>
      <c r="C64" s="4" t="s">
        <v>134</v>
      </c>
      <c r="D64" s="45">
        <v>108136</v>
      </c>
      <c r="E64" s="21">
        <v>525464</v>
      </c>
      <c r="F64" s="20"/>
    </row>
    <row r="65" spans="1:6" s="1" customFormat="1" ht="47.25">
      <c r="A65" s="2">
        <v>54</v>
      </c>
      <c r="B65" s="6" t="s">
        <v>50</v>
      </c>
      <c r="C65" s="4" t="s">
        <v>135</v>
      </c>
      <c r="D65" s="45">
        <v>108136</v>
      </c>
      <c r="E65" s="21">
        <v>525464</v>
      </c>
      <c r="F65" s="20"/>
    </row>
    <row r="66" spans="1:6" s="1" customFormat="1" ht="31.5">
      <c r="A66" s="2">
        <v>55</v>
      </c>
      <c r="B66" s="6" t="s">
        <v>50</v>
      </c>
      <c r="C66" s="4" t="s">
        <v>136</v>
      </c>
      <c r="D66" s="45">
        <v>108136</v>
      </c>
      <c r="E66" s="21">
        <v>525464</v>
      </c>
      <c r="F66" s="20"/>
    </row>
    <row r="67" spans="1:6" s="1" customFormat="1" ht="31.5">
      <c r="A67" s="2">
        <v>56</v>
      </c>
      <c r="B67" s="6" t="s">
        <v>50</v>
      </c>
      <c r="C67" s="4" t="s">
        <v>232</v>
      </c>
      <c r="D67" s="45">
        <v>108136</v>
      </c>
      <c r="E67" s="21">
        <v>525464</v>
      </c>
      <c r="F67" s="20"/>
    </row>
    <row r="68" spans="1:6" s="1" customFormat="1" ht="47.25">
      <c r="A68" s="2">
        <v>57</v>
      </c>
      <c r="B68" s="6" t="s">
        <v>50</v>
      </c>
      <c r="C68" s="4" t="s">
        <v>137</v>
      </c>
      <c r="D68" s="45">
        <v>108136</v>
      </c>
      <c r="E68" s="21">
        <v>525464</v>
      </c>
      <c r="F68" s="20"/>
    </row>
    <row r="69" spans="1:6" s="1" customFormat="1" ht="47.25">
      <c r="A69" s="2">
        <v>58</v>
      </c>
      <c r="B69" s="6" t="s">
        <v>50</v>
      </c>
      <c r="C69" s="4" t="s">
        <v>138</v>
      </c>
      <c r="D69" s="45">
        <v>108136</v>
      </c>
      <c r="E69" s="21">
        <v>525464</v>
      </c>
      <c r="F69" s="20"/>
    </row>
    <row r="70" spans="1:6" s="1" customFormat="1" ht="47.25">
      <c r="A70" s="2">
        <v>59</v>
      </c>
      <c r="B70" s="6" t="s">
        <v>50</v>
      </c>
      <c r="C70" s="4" t="s">
        <v>139</v>
      </c>
      <c r="D70" s="45">
        <v>108136</v>
      </c>
      <c r="E70" s="21">
        <v>525464</v>
      </c>
      <c r="F70" s="20"/>
    </row>
    <row r="71" spans="1:6" s="1" customFormat="1" ht="47.25">
      <c r="A71" s="2">
        <v>60</v>
      </c>
      <c r="B71" s="6" t="s">
        <v>50</v>
      </c>
      <c r="C71" s="4" t="s">
        <v>140</v>
      </c>
      <c r="D71" s="45">
        <v>108136</v>
      </c>
      <c r="E71" s="21">
        <v>525464</v>
      </c>
      <c r="F71" s="20"/>
    </row>
    <row r="72" spans="1:6" s="1" customFormat="1" ht="47.25">
      <c r="A72" s="2">
        <v>61</v>
      </c>
      <c r="B72" s="6" t="s">
        <v>50</v>
      </c>
      <c r="C72" s="4" t="s">
        <v>141</v>
      </c>
      <c r="D72" s="45">
        <v>108136</v>
      </c>
      <c r="E72" s="21">
        <v>525464</v>
      </c>
      <c r="F72" s="20"/>
    </row>
    <row r="73" spans="1:6" s="1" customFormat="1" ht="47.25">
      <c r="A73" s="2">
        <v>62</v>
      </c>
      <c r="B73" s="6" t="s">
        <v>50</v>
      </c>
      <c r="C73" s="4" t="s">
        <v>142</v>
      </c>
      <c r="D73" s="45">
        <v>108136</v>
      </c>
      <c r="E73" s="21">
        <v>525464</v>
      </c>
      <c r="F73" s="20"/>
    </row>
    <row r="74" spans="1:6" s="1" customFormat="1" ht="31.5">
      <c r="A74" s="2">
        <v>63</v>
      </c>
      <c r="B74" s="6" t="s">
        <v>51</v>
      </c>
      <c r="C74" s="4" t="s">
        <v>143</v>
      </c>
      <c r="D74" s="45">
        <v>108136</v>
      </c>
      <c r="E74" s="21">
        <v>417328</v>
      </c>
      <c r="F74" s="20"/>
    </row>
    <row r="75" spans="1:6" s="1" customFormat="1" ht="31.5">
      <c r="A75" s="2">
        <v>64</v>
      </c>
      <c r="B75" s="6" t="s">
        <v>52</v>
      </c>
      <c r="C75" s="4" t="s">
        <v>53</v>
      </c>
      <c r="D75" s="45">
        <v>108136</v>
      </c>
      <c r="E75" s="21">
        <v>417328</v>
      </c>
      <c r="F75" s="20"/>
    </row>
    <row r="76" spans="1:6" s="1" customFormat="1" ht="31.5">
      <c r="A76" s="2">
        <v>65</v>
      </c>
      <c r="B76" s="6" t="s">
        <v>52</v>
      </c>
      <c r="C76" s="4" t="s">
        <v>54</v>
      </c>
      <c r="D76" s="45">
        <v>108136</v>
      </c>
      <c r="E76" s="21">
        <v>417328</v>
      </c>
      <c r="F76" s="20"/>
    </row>
    <row r="77" spans="1:6" s="1" customFormat="1" ht="31.5">
      <c r="A77" s="2">
        <v>66</v>
      </c>
      <c r="B77" s="6" t="s">
        <v>52</v>
      </c>
      <c r="C77" s="4" t="s">
        <v>144</v>
      </c>
      <c r="D77" s="45">
        <v>108136</v>
      </c>
      <c r="E77" s="21">
        <v>417328</v>
      </c>
      <c r="F77" s="20"/>
    </row>
    <row r="78" spans="1:6" s="1" customFormat="1" ht="31.5">
      <c r="A78" s="2">
        <v>67</v>
      </c>
      <c r="B78" s="6" t="s">
        <v>52</v>
      </c>
      <c r="C78" s="4" t="s">
        <v>150</v>
      </c>
      <c r="D78" s="45">
        <v>108136</v>
      </c>
      <c r="E78" s="21">
        <v>417328</v>
      </c>
      <c r="F78" s="20"/>
    </row>
    <row r="79" spans="1:6" s="1" customFormat="1" ht="15.75">
      <c r="A79" s="2">
        <v>68</v>
      </c>
      <c r="B79" s="6" t="s">
        <v>55</v>
      </c>
      <c r="C79" s="4" t="s">
        <v>145</v>
      </c>
      <c r="D79" s="45">
        <v>108136</v>
      </c>
      <c r="E79" s="21">
        <v>417328</v>
      </c>
      <c r="F79" s="20"/>
    </row>
    <row r="80" spans="1:6" s="1" customFormat="1" ht="15.75">
      <c r="A80" s="2">
        <v>69</v>
      </c>
      <c r="B80" s="6" t="s">
        <v>56</v>
      </c>
      <c r="C80" s="4" t="s">
        <v>175</v>
      </c>
      <c r="D80" s="45">
        <v>158169</v>
      </c>
      <c r="E80" s="21">
        <v>610420</v>
      </c>
      <c r="F80" s="20"/>
    </row>
    <row r="81" spans="1:6" s="1" customFormat="1" ht="31.5">
      <c r="A81" s="2">
        <v>70</v>
      </c>
      <c r="B81" s="6" t="s">
        <v>57</v>
      </c>
      <c r="C81" s="4" t="s">
        <v>148</v>
      </c>
      <c r="D81" s="45">
        <v>108136</v>
      </c>
      <c r="E81" s="21">
        <v>417328</v>
      </c>
      <c r="F81" s="20"/>
    </row>
    <row r="82" spans="1:6" s="1" customFormat="1" ht="15.75">
      <c r="A82" s="2">
        <v>71</v>
      </c>
      <c r="B82" s="6" t="s">
        <v>58</v>
      </c>
      <c r="C82" s="4" t="s">
        <v>149</v>
      </c>
      <c r="D82" s="45">
        <v>209832</v>
      </c>
      <c r="E82" s="21">
        <v>809801</v>
      </c>
      <c r="F82" s="20"/>
    </row>
    <row r="83" spans="1:6" s="72" customFormat="1" ht="15.75">
      <c r="A83" s="80" t="s">
        <v>59</v>
      </c>
      <c r="B83" s="80"/>
      <c r="C83" s="71"/>
      <c r="F83" s="73"/>
    </row>
    <row r="84" spans="1:6" s="1" customFormat="1" ht="47.25">
      <c r="A84" s="2">
        <v>72</v>
      </c>
      <c r="B84" s="6" t="s">
        <v>60</v>
      </c>
      <c r="C84" s="4" t="s">
        <v>151</v>
      </c>
      <c r="D84" s="45">
        <v>126372</v>
      </c>
      <c r="E84" s="21">
        <v>677263</v>
      </c>
      <c r="F84" s="20"/>
    </row>
    <row r="85" spans="1:6" s="1" customFormat="1" ht="63">
      <c r="A85" s="2">
        <v>73</v>
      </c>
      <c r="B85" s="6" t="s">
        <v>61</v>
      </c>
      <c r="C85" s="4" t="s">
        <v>152</v>
      </c>
      <c r="D85" s="45">
        <v>126372</v>
      </c>
      <c r="E85" s="21">
        <v>677263</v>
      </c>
      <c r="F85" s="20"/>
    </row>
    <row r="86" spans="1:6" s="1" customFormat="1" ht="47.25">
      <c r="A86" s="2">
        <v>74</v>
      </c>
      <c r="B86" s="62" t="s">
        <v>62</v>
      </c>
      <c r="C86" s="4" t="s">
        <v>153</v>
      </c>
      <c r="D86" s="45">
        <v>108136</v>
      </c>
      <c r="E86" s="21">
        <v>525464</v>
      </c>
      <c r="F86" s="20"/>
    </row>
    <row r="87" spans="1:6" s="1" customFormat="1" ht="31.5">
      <c r="A87" s="2">
        <v>75</v>
      </c>
      <c r="B87" s="62" t="s">
        <v>63</v>
      </c>
      <c r="C87" s="4" t="s">
        <v>154</v>
      </c>
      <c r="D87" s="45">
        <v>108136</v>
      </c>
      <c r="E87" s="21">
        <v>525464</v>
      </c>
      <c r="F87" s="20"/>
    </row>
    <row r="88" spans="1:6" s="1" customFormat="1" ht="31.5">
      <c r="A88" s="2">
        <v>76</v>
      </c>
      <c r="B88" s="62" t="s">
        <v>64</v>
      </c>
      <c r="C88" s="4" t="s">
        <v>257</v>
      </c>
      <c r="D88" s="45">
        <v>108136</v>
      </c>
      <c r="E88" s="21">
        <v>525464</v>
      </c>
      <c r="F88" s="20"/>
    </row>
    <row r="89" spans="1:6" s="1" customFormat="1" ht="31.5">
      <c r="A89" s="2">
        <v>77</v>
      </c>
      <c r="B89" s="62" t="s">
        <v>65</v>
      </c>
      <c r="C89" s="4" t="s">
        <v>233</v>
      </c>
      <c r="D89" s="45">
        <v>108136</v>
      </c>
      <c r="E89" s="21">
        <v>525464</v>
      </c>
      <c r="F89" s="20"/>
    </row>
    <row r="90" spans="1:6" s="1" customFormat="1" ht="15.75">
      <c r="A90" s="2">
        <v>78</v>
      </c>
      <c r="B90" s="62" t="s">
        <v>66</v>
      </c>
      <c r="C90" s="4" t="s">
        <v>258</v>
      </c>
      <c r="D90" s="45">
        <v>209832</v>
      </c>
      <c r="E90" s="21">
        <v>1019633</v>
      </c>
      <c r="F90" s="20"/>
    </row>
    <row r="91" spans="1:6" s="1" customFormat="1" ht="15.75">
      <c r="A91" s="5"/>
      <c r="B91" s="60"/>
      <c r="C91" s="61"/>
      <c r="F91" s="20"/>
    </row>
    <row r="92" spans="1:6" s="1" customFormat="1" ht="15.75">
      <c r="A92" s="81" t="s">
        <v>166</v>
      </c>
      <c r="B92" s="81"/>
      <c r="C92" s="81"/>
      <c r="D92" s="81"/>
      <c r="E92" s="81"/>
      <c r="F92" s="20"/>
    </row>
    <row r="93" spans="1:6" s="1" customFormat="1" ht="15.75">
      <c r="A93" s="82" t="s">
        <v>3</v>
      </c>
      <c r="B93" s="82"/>
      <c r="C93" s="19"/>
      <c r="F93" s="20"/>
    </row>
    <row r="94" spans="1:6" s="1" customFormat="1" ht="51" customHeight="1">
      <c r="A94" s="84" t="s">
        <v>0</v>
      </c>
      <c r="B94" s="84" t="s">
        <v>1</v>
      </c>
      <c r="C94" s="84" t="s">
        <v>82</v>
      </c>
      <c r="D94" s="84" t="s">
        <v>281</v>
      </c>
      <c r="E94" s="84"/>
      <c r="F94" s="20"/>
    </row>
    <row r="95" spans="1:6" s="1" customFormat="1" ht="63">
      <c r="A95" s="84"/>
      <c r="B95" s="84"/>
      <c r="C95" s="84"/>
      <c r="D95" s="62" t="s">
        <v>282</v>
      </c>
      <c r="E95" s="62" t="s">
        <v>2</v>
      </c>
      <c r="F95" s="20"/>
    </row>
    <row r="96" spans="1:6" s="1" customFormat="1" ht="31.5">
      <c r="A96" s="2">
        <v>1</v>
      </c>
      <c r="B96" s="6" t="s">
        <v>11</v>
      </c>
      <c r="C96" s="4" t="s">
        <v>90</v>
      </c>
      <c r="D96" s="45">
        <v>52665</v>
      </c>
      <c r="E96" s="21">
        <v>255915</v>
      </c>
      <c r="F96" s="20"/>
    </row>
    <row r="97" spans="1:6" s="1" customFormat="1" ht="15.75">
      <c r="A97" s="2">
        <v>2</v>
      </c>
      <c r="B97" s="6" t="s">
        <v>32</v>
      </c>
      <c r="C97" s="4" t="s">
        <v>114</v>
      </c>
      <c r="D97" s="45">
        <v>49374</v>
      </c>
      <c r="E97" s="21">
        <v>239922</v>
      </c>
      <c r="F97" s="20"/>
    </row>
    <row r="98" spans="1:6" s="1" customFormat="1" ht="15.75">
      <c r="A98" s="2">
        <v>3</v>
      </c>
      <c r="B98" s="6" t="s">
        <v>33</v>
      </c>
      <c r="C98" s="4" t="s">
        <v>116</v>
      </c>
      <c r="D98" s="45">
        <v>43888</v>
      </c>
      <c r="E98" s="21">
        <v>213264</v>
      </c>
      <c r="F98" s="20"/>
    </row>
    <row r="99" spans="1:6" s="1" customFormat="1" ht="15.75">
      <c r="A99" s="2">
        <v>4</v>
      </c>
      <c r="B99" s="6" t="s">
        <v>33</v>
      </c>
      <c r="C99" s="4" t="s">
        <v>170</v>
      </c>
      <c r="D99" s="45">
        <v>43888</v>
      </c>
      <c r="E99" s="21">
        <v>213264</v>
      </c>
      <c r="F99" s="20"/>
    </row>
    <row r="100" spans="1:6" s="1" customFormat="1" ht="31.5">
      <c r="A100" s="2">
        <v>5</v>
      </c>
      <c r="B100" s="6" t="s">
        <v>33</v>
      </c>
      <c r="C100" s="4" t="s">
        <v>115</v>
      </c>
      <c r="D100" s="45">
        <v>43888</v>
      </c>
      <c r="E100" s="21">
        <v>213264</v>
      </c>
      <c r="F100" s="20"/>
    </row>
    <row r="101" spans="1:6" s="1" customFormat="1" ht="31.5">
      <c r="A101" s="2">
        <v>6</v>
      </c>
      <c r="B101" s="6" t="s">
        <v>33</v>
      </c>
      <c r="C101" s="4" t="s">
        <v>171</v>
      </c>
      <c r="D101" s="45">
        <v>43888</v>
      </c>
      <c r="E101" s="21">
        <v>213264</v>
      </c>
      <c r="F101" s="20"/>
    </row>
    <row r="102" spans="1:6" s="1" customFormat="1" ht="15.75">
      <c r="A102" s="2">
        <v>7</v>
      </c>
      <c r="B102" s="6" t="s">
        <v>34</v>
      </c>
      <c r="C102" s="4" t="s">
        <v>118</v>
      </c>
      <c r="D102" s="45">
        <v>43888</v>
      </c>
      <c r="E102" s="21">
        <v>213264</v>
      </c>
      <c r="F102" s="20"/>
    </row>
    <row r="103" spans="1:6" s="1" customFormat="1" ht="31.5">
      <c r="A103" s="2">
        <v>8</v>
      </c>
      <c r="B103" s="6" t="s">
        <v>35</v>
      </c>
      <c r="C103" s="4" t="s">
        <v>119</v>
      </c>
      <c r="D103" s="45">
        <v>43888</v>
      </c>
      <c r="E103" s="21">
        <v>213264</v>
      </c>
      <c r="F103" s="20"/>
    </row>
    <row r="104" spans="1:6" s="1" customFormat="1" ht="47.25">
      <c r="A104" s="2">
        <v>9</v>
      </c>
      <c r="B104" s="6" t="s">
        <v>36</v>
      </c>
      <c r="C104" s="4" t="s">
        <v>120</v>
      </c>
      <c r="D104" s="45">
        <v>43888</v>
      </c>
      <c r="E104" s="21">
        <v>213264</v>
      </c>
      <c r="F104" s="20"/>
    </row>
    <row r="105" spans="1:6" s="1" customFormat="1" ht="31.5">
      <c r="A105" s="2">
        <v>10</v>
      </c>
      <c r="B105" s="6" t="s">
        <v>38</v>
      </c>
      <c r="C105" s="4" t="s">
        <v>122</v>
      </c>
      <c r="D105" s="45">
        <v>43888</v>
      </c>
      <c r="E105" s="21">
        <v>213264</v>
      </c>
      <c r="F105" s="20"/>
    </row>
    <row r="106" spans="1:6" s="1" customFormat="1" ht="31.5">
      <c r="A106" s="2">
        <v>11</v>
      </c>
      <c r="B106" s="6" t="s">
        <v>41</v>
      </c>
      <c r="C106" s="4" t="s">
        <v>125</v>
      </c>
      <c r="D106" s="45">
        <v>53762</v>
      </c>
      <c r="E106" s="21">
        <v>261246</v>
      </c>
      <c r="F106" s="20"/>
    </row>
    <row r="107" spans="1:6" s="1" customFormat="1" ht="15.75">
      <c r="A107" s="2">
        <v>12</v>
      </c>
      <c r="B107" s="6" t="s">
        <v>41</v>
      </c>
      <c r="C107" s="4" t="s">
        <v>126</v>
      </c>
      <c r="D107" s="45">
        <v>53762</v>
      </c>
      <c r="E107" s="21">
        <v>261246</v>
      </c>
      <c r="F107" s="20"/>
    </row>
    <row r="108" spans="1:6" s="1" customFormat="1" ht="15.75">
      <c r="A108" s="82" t="s">
        <v>67</v>
      </c>
      <c r="B108" s="82"/>
      <c r="C108" s="19"/>
      <c r="F108" s="20"/>
    </row>
    <row r="109" spans="1:6" s="1" customFormat="1" ht="15.75">
      <c r="A109" s="2">
        <v>13</v>
      </c>
      <c r="B109" s="3" t="s">
        <v>72</v>
      </c>
      <c r="C109" s="4" t="s">
        <v>159</v>
      </c>
      <c r="D109" s="45">
        <v>49374</v>
      </c>
      <c r="E109" s="21">
        <v>116487</v>
      </c>
      <c r="F109" s="20"/>
    </row>
    <row r="110" spans="1:6" s="1" customFormat="1" ht="31.5">
      <c r="A110" s="2">
        <v>14</v>
      </c>
      <c r="B110" s="3" t="s">
        <v>76</v>
      </c>
      <c r="C110" s="4" t="s">
        <v>163</v>
      </c>
      <c r="D110" s="45">
        <v>43888</v>
      </c>
      <c r="E110" s="21">
        <v>103544</v>
      </c>
      <c r="F110" s="20"/>
    </row>
    <row r="111" spans="1:6" s="1" customFormat="1" ht="31.5">
      <c r="A111" s="2">
        <v>15</v>
      </c>
      <c r="B111" s="3" t="s">
        <v>77</v>
      </c>
      <c r="C111" s="4" t="s">
        <v>165</v>
      </c>
      <c r="D111" s="45">
        <v>49374</v>
      </c>
      <c r="E111" s="21">
        <v>116487</v>
      </c>
      <c r="F111" s="20"/>
    </row>
    <row r="112" spans="2:6" s="1" customFormat="1" ht="15.75">
      <c r="B112" s="8"/>
      <c r="F112" s="20"/>
    </row>
    <row r="113" spans="1:6" s="1" customFormat="1" ht="15.75">
      <c r="A113" s="88" t="s">
        <v>168</v>
      </c>
      <c r="B113" s="88"/>
      <c r="C113" s="88"/>
      <c r="D113" s="88"/>
      <c r="E113" s="88"/>
      <c r="F113" s="20"/>
    </row>
    <row r="114" spans="1:6" s="1" customFormat="1" ht="15.75">
      <c r="A114" s="82" t="s">
        <v>3</v>
      </c>
      <c r="B114" s="82"/>
      <c r="C114" s="19"/>
      <c r="F114" s="20"/>
    </row>
    <row r="115" spans="1:6" s="1" customFormat="1" ht="46.5" customHeight="1">
      <c r="A115" s="84" t="s">
        <v>0</v>
      </c>
      <c r="B115" s="84" t="s">
        <v>1</v>
      </c>
      <c r="C115" s="84" t="s">
        <v>82</v>
      </c>
      <c r="D115" s="84" t="s">
        <v>281</v>
      </c>
      <c r="E115" s="84"/>
      <c r="F115" s="20"/>
    </row>
    <row r="116" spans="1:6" s="1" customFormat="1" ht="63">
      <c r="A116" s="84"/>
      <c r="B116" s="84"/>
      <c r="C116" s="84"/>
      <c r="D116" s="62" t="s">
        <v>282</v>
      </c>
      <c r="E116" s="62" t="s">
        <v>2</v>
      </c>
      <c r="F116" s="20"/>
    </row>
    <row r="117" spans="1:6" s="1" customFormat="1" ht="15.75">
      <c r="A117" s="2">
        <v>1</v>
      </c>
      <c r="B117" s="6" t="s">
        <v>33</v>
      </c>
      <c r="C117" s="4" t="s">
        <v>116</v>
      </c>
      <c r="D117" s="45">
        <v>43888</v>
      </c>
      <c r="E117" s="21">
        <v>213264</v>
      </c>
      <c r="F117" s="20"/>
    </row>
    <row r="118" spans="1:6" s="1" customFormat="1" ht="31.5">
      <c r="A118" s="2">
        <v>2</v>
      </c>
      <c r="B118" s="6" t="s">
        <v>33</v>
      </c>
      <c r="C118" s="4" t="s">
        <v>115</v>
      </c>
      <c r="D118" s="45">
        <v>43888</v>
      </c>
      <c r="E118" s="21">
        <v>213264</v>
      </c>
      <c r="F118" s="20"/>
    </row>
    <row r="119" spans="1:6" s="1" customFormat="1" ht="15.75">
      <c r="A119" s="2">
        <v>3</v>
      </c>
      <c r="B119" s="6" t="s">
        <v>34</v>
      </c>
      <c r="C119" s="4" t="s">
        <v>118</v>
      </c>
      <c r="D119" s="45">
        <v>43888</v>
      </c>
      <c r="E119" s="21">
        <v>213264</v>
      </c>
      <c r="F119" s="20"/>
    </row>
    <row r="120" spans="1:6" s="1" customFormat="1" ht="31.5">
      <c r="A120" s="2">
        <v>4</v>
      </c>
      <c r="B120" s="6" t="s">
        <v>35</v>
      </c>
      <c r="C120" s="4" t="s">
        <v>119</v>
      </c>
      <c r="D120" s="45">
        <v>43888</v>
      </c>
      <c r="E120" s="21">
        <v>213264</v>
      </c>
      <c r="F120" s="20"/>
    </row>
    <row r="121" spans="1:6" s="1" customFormat="1" ht="47.25">
      <c r="A121" s="2">
        <v>5</v>
      </c>
      <c r="B121" s="6" t="s">
        <v>36</v>
      </c>
      <c r="C121" s="4" t="s">
        <v>120</v>
      </c>
      <c r="D121" s="45">
        <v>43888</v>
      </c>
      <c r="E121" s="21">
        <v>213264</v>
      </c>
      <c r="F121" s="20"/>
    </row>
    <row r="122" spans="1:6" s="1" customFormat="1" ht="15.75">
      <c r="A122" s="2">
        <v>6</v>
      </c>
      <c r="B122" s="6" t="s">
        <v>37</v>
      </c>
      <c r="C122" s="4" t="s">
        <v>121</v>
      </c>
      <c r="D122" s="45">
        <v>43888</v>
      </c>
      <c r="E122" s="21">
        <v>213264</v>
      </c>
      <c r="F122" s="20"/>
    </row>
    <row r="123" spans="1:6" s="1" customFormat="1" ht="31.5">
      <c r="A123" s="2">
        <v>7</v>
      </c>
      <c r="B123" s="6" t="s">
        <v>41</v>
      </c>
      <c r="C123" s="4" t="s">
        <v>125</v>
      </c>
      <c r="D123" s="45">
        <v>53762</v>
      </c>
      <c r="E123" s="21">
        <v>261246</v>
      </c>
      <c r="F123" s="20"/>
    </row>
    <row r="124" spans="1:6" s="1" customFormat="1" ht="15.75">
      <c r="A124" s="2">
        <v>8</v>
      </c>
      <c r="B124" s="6" t="s">
        <v>41</v>
      </c>
      <c r="C124" s="4" t="s">
        <v>126</v>
      </c>
      <c r="D124" s="45">
        <v>53762</v>
      </c>
      <c r="E124" s="21">
        <v>261246</v>
      </c>
      <c r="F124" s="20"/>
    </row>
    <row r="125" spans="2:6" s="1" customFormat="1" ht="15.75">
      <c r="B125" s="8"/>
      <c r="F125" s="20"/>
    </row>
    <row r="126" spans="1:6" s="1" customFormat="1" ht="15.75">
      <c r="A126" s="88" t="s">
        <v>169</v>
      </c>
      <c r="B126" s="88"/>
      <c r="C126" s="88"/>
      <c r="D126" s="88"/>
      <c r="E126" s="88"/>
      <c r="F126" s="20"/>
    </row>
    <row r="127" spans="1:6" s="1" customFormat="1" ht="15.75">
      <c r="A127" s="82" t="s">
        <v>3</v>
      </c>
      <c r="B127" s="82"/>
      <c r="C127" s="19"/>
      <c r="F127" s="20"/>
    </row>
    <row r="128" spans="1:6" s="1" customFormat="1" ht="42" customHeight="1">
      <c r="A128" s="84" t="s">
        <v>0</v>
      </c>
      <c r="B128" s="84" t="s">
        <v>1</v>
      </c>
      <c r="C128" s="84" t="s">
        <v>82</v>
      </c>
      <c r="D128" s="84" t="s">
        <v>281</v>
      </c>
      <c r="E128" s="84"/>
      <c r="F128" s="20"/>
    </row>
    <row r="129" spans="1:6" s="1" customFormat="1" ht="63">
      <c r="A129" s="84"/>
      <c r="B129" s="84"/>
      <c r="C129" s="84"/>
      <c r="D129" s="62" t="s">
        <v>282</v>
      </c>
      <c r="E129" s="62" t="s">
        <v>2</v>
      </c>
      <c r="F129" s="20"/>
    </row>
    <row r="130" spans="1:6" s="1" customFormat="1" ht="15.75">
      <c r="A130" s="62">
        <v>1</v>
      </c>
      <c r="B130" s="62">
        <v>2</v>
      </c>
      <c r="C130" s="62">
        <v>3</v>
      </c>
      <c r="D130" s="62">
        <v>4</v>
      </c>
      <c r="E130" s="62">
        <v>5</v>
      </c>
      <c r="F130" s="20"/>
    </row>
    <row r="131" spans="1:6" s="1" customFormat="1" ht="31.5">
      <c r="A131" s="2">
        <v>1</v>
      </c>
      <c r="B131" s="6" t="s">
        <v>11</v>
      </c>
      <c r="C131" s="4" t="s">
        <v>90</v>
      </c>
      <c r="D131" s="45">
        <v>52665</v>
      </c>
      <c r="E131" s="21">
        <v>255915</v>
      </c>
      <c r="F131" s="20"/>
    </row>
    <row r="132" spans="1:6" s="1" customFormat="1" ht="63">
      <c r="A132" s="2">
        <v>2</v>
      </c>
      <c r="B132" s="6" t="s">
        <v>13</v>
      </c>
      <c r="C132" s="4" t="s">
        <v>93</v>
      </c>
      <c r="D132" s="45">
        <v>43888</v>
      </c>
      <c r="E132" s="21">
        <v>213264</v>
      </c>
      <c r="F132" s="20"/>
    </row>
    <row r="133" spans="1:6" s="1" customFormat="1" ht="31.5">
      <c r="A133" s="2">
        <v>3</v>
      </c>
      <c r="B133" s="6" t="s">
        <v>13</v>
      </c>
      <c r="C133" s="4" t="s">
        <v>235</v>
      </c>
      <c r="D133" s="45">
        <v>43888</v>
      </c>
      <c r="E133" s="21">
        <v>213264</v>
      </c>
      <c r="F133" s="20"/>
    </row>
    <row r="134" spans="1:6" s="1" customFormat="1" ht="31.5">
      <c r="A134" s="2">
        <v>4</v>
      </c>
      <c r="B134" s="6" t="s">
        <v>16</v>
      </c>
      <c r="C134" s="4" t="s">
        <v>95</v>
      </c>
      <c r="D134" s="45">
        <v>43888</v>
      </c>
      <c r="E134" s="21">
        <v>213264</v>
      </c>
      <c r="F134" s="20"/>
    </row>
    <row r="135" spans="1:6" s="1" customFormat="1" ht="31.5">
      <c r="A135" s="2">
        <v>5</v>
      </c>
      <c r="B135" s="6" t="s">
        <v>17</v>
      </c>
      <c r="C135" s="4" t="s">
        <v>96</v>
      </c>
      <c r="D135" s="45">
        <v>52665</v>
      </c>
      <c r="E135" s="21">
        <v>255915</v>
      </c>
      <c r="F135" s="20"/>
    </row>
    <row r="136" spans="1:6" s="1" customFormat="1" ht="31.5">
      <c r="A136" s="2">
        <v>6</v>
      </c>
      <c r="B136" s="6" t="s">
        <v>18</v>
      </c>
      <c r="C136" s="4" t="s">
        <v>97</v>
      </c>
      <c r="D136" s="45">
        <v>52665</v>
      </c>
      <c r="E136" s="21">
        <v>255915</v>
      </c>
      <c r="F136" s="20"/>
    </row>
    <row r="137" spans="1:6" s="1" customFormat="1" ht="31.5">
      <c r="A137" s="2">
        <v>7</v>
      </c>
      <c r="B137" s="6" t="s">
        <v>18</v>
      </c>
      <c r="C137" s="4" t="s">
        <v>98</v>
      </c>
      <c r="D137" s="45">
        <v>52665</v>
      </c>
      <c r="E137" s="21">
        <v>255915</v>
      </c>
      <c r="F137" s="20"/>
    </row>
    <row r="138" spans="1:6" s="1" customFormat="1" ht="31.5">
      <c r="A138" s="2">
        <v>8</v>
      </c>
      <c r="B138" s="6" t="s">
        <v>18</v>
      </c>
      <c r="C138" s="4" t="s">
        <v>99</v>
      </c>
      <c r="D138" s="45">
        <v>52665</v>
      </c>
      <c r="E138" s="21">
        <v>255915</v>
      </c>
      <c r="F138" s="20"/>
    </row>
    <row r="139" spans="1:6" s="1" customFormat="1" ht="31.5">
      <c r="A139" s="2">
        <v>9</v>
      </c>
      <c r="B139" s="6" t="s">
        <v>18</v>
      </c>
      <c r="C139" s="4" t="s">
        <v>101</v>
      </c>
      <c r="D139" s="45">
        <v>52665</v>
      </c>
      <c r="E139" s="21">
        <v>255915</v>
      </c>
      <c r="F139" s="20"/>
    </row>
    <row r="140" spans="1:6" s="1" customFormat="1" ht="47.25">
      <c r="A140" s="2">
        <v>10</v>
      </c>
      <c r="B140" s="6" t="s">
        <v>19</v>
      </c>
      <c r="C140" s="4" t="s">
        <v>102</v>
      </c>
      <c r="D140" s="45">
        <v>52665</v>
      </c>
      <c r="E140" s="21">
        <v>255915</v>
      </c>
      <c r="F140" s="20"/>
    </row>
    <row r="141" spans="1:6" s="1" customFormat="1" ht="15.75">
      <c r="A141" s="2">
        <v>11</v>
      </c>
      <c r="B141" s="6" t="s">
        <v>22</v>
      </c>
      <c r="C141" s="4" t="s">
        <v>104</v>
      </c>
      <c r="D141" s="45">
        <v>52665</v>
      </c>
      <c r="E141" s="21">
        <v>255915</v>
      </c>
      <c r="F141" s="20"/>
    </row>
    <row r="142" spans="1:6" s="1" customFormat="1" ht="31.5">
      <c r="A142" s="2">
        <v>12</v>
      </c>
      <c r="B142" s="6" t="s">
        <v>23</v>
      </c>
      <c r="C142" s="4" t="s">
        <v>105</v>
      </c>
      <c r="D142" s="45">
        <v>52665</v>
      </c>
      <c r="E142" s="21">
        <v>255915</v>
      </c>
      <c r="F142" s="20"/>
    </row>
    <row r="143" spans="1:6" s="1" customFormat="1" ht="15.75">
      <c r="A143" s="2">
        <v>13</v>
      </c>
      <c r="B143" s="6" t="s">
        <v>33</v>
      </c>
      <c r="C143" s="4" t="s">
        <v>116</v>
      </c>
      <c r="D143" s="45">
        <v>43888</v>
      </c>
      <c r="E143" s="21">
        <v>213264</v>
      </c>
      <c r="F143" s="20"/>
    </row>
    <row r="144" spans="1:6" s="1" customFormat="1" ht="15.75">
      <c r="A144" s="2">
        <v>14</v>
      </c>
      <c r="B144" s="6" t="s">
        <v>33</v>
      </c>
      <c r="C144" s="4" t="s">
        <v>170</v>
      </c>
      <c r="D144" s="45">
        <v>43888</v>
      </c>
      <c r="E144" s="21">
        <v>213264</v>
      </c>
      <c r="F144" s="20"/>
    </row>
    <row r="145" spans="1:6" s="1" customFormat="1" ht="31.5">
      <c r="A145" s="2">
        <v>15</v>
      </c>
      <c r="B145" s="6" t="s">
        <v>33</v>
      </c>
      <c r="C145" s="4" t="s">
        <v>115</v>
      </c>
      <c r="D145" s="45">
        <v>43888</v>
      </c>
      <c r="E145" s="21">
        <v>213264</v>
      </c>
      <c r="F145" s="20"/>
    </row>
    <row r="146" spans="1:6" s="1" customFormat="1" ht="31.5">
      <c r="A146" s="2">
        <v>16</v>
      </c>
      <c r="B146" s="6" t="s">
        <v>33</v>
      </c>
      <c r="C146" s="4" t="s">
        <v>171</v>
      </c>
      <c r="D146" s="45">
        <v>43888</v>
      </c>
      <c r="E146" s="21">
        <v>213264</v>
      </c>
      <c r="F146" s="20"/>
    </row>
    <row r="147" spans="1:6" s="1" customFormat="1" ht="15.75">
      <c r="A147" s="2">
        <v>17</v>
      </c>
      <c r="B147" s="6" t="s">
        <v>34</v>
      </c>
      <c r="C147" s="4" t="s">
        <v>118</v>
      </c>
      <c r="D147" s="45">
        <v>43888</v>
      </c>
      <c r="E147" s="21">
        <v>213264</v>
      </c>
      <c r="F147" s="20"/>
    </row>
    <row r="148" spans="1:6" s="1" customFormat="1" ht="31.5">
      <c r="A148" s="2">
        <v>18</v>
      </c>
      <c r="B148" s="6" t="s">
        <v>35</v>
      </c>
      <c r="C148" s="4" t="s">
        <v>119</v>
      </c>
      <c r="D148" s="45">
        <v>43888</v>
      </c>
      <c r="E148" s="21">
        <v>213264</v>
      </c>
      <c r="F148" s="20"/>
    </row>
    <row r="149" spans="1:6" s="1" customFormat="1" ht="47.25">
      <c r="A149" s="2">
        <v>19</v>
      </c>
      <c r="B149" s="6" t="s">
        <v>36</v>
      </c>
      <c r="C149" s="4" t="s">
        <v>120</v>
      </c>
      <c r="D149" s="45">
        <v>43888</v>
      </c>
      <c r="E149" s="21">
        <v>213264</v>
      </c>
      <c r="F149" s="20"/>
    </row>
    <row r="150" spans="1:6" s="1" customFormat="1" ht="31.5">
      <c r="A150" s="2">
        <v>20</v>
      </c>
      <c r="B150" s="6" t="s">
        <v>38</v>
      </c>
      <c r="C150" s="4" t="s">
        <v>122</v>
      </c>
      <c r="D150" s="45">
        <v>43888</v>
      </c>
      <c r="E150" s="21">
        <v>213264</v>
      </c>
      <c r="F150" s="20"/>
    </row>
    <row r="151" spans="1:6" s="1" customFormat="1" ht="31.5">
      <c r="A151" s="2">
        <v>21</v>
      </c>
      <c r="B151" s="6" t="s">
        <v>172</v>
      </c>
      <c r="C151" s="4" t="s">
        <v>236</v>
      </c>
      <c r="D151" s="45">
        <v>43888</v>
      </c>
      <c r="E151" s="21">
        <v>213264</v>
      </c>
      <c r="F151" s="20"/>
    </row>
    <row r="152" spans="1:6" s="1" customFormat="1" ht="31.5">
      <c r="A152" s="2">
        <v>22</v>
      </c>
      <c r="B152" s="6" t="s">
        <v>41</v>
      </c>
      <c r="C152" s="4" t="s">
        <v>125</v>
      </c>
      <c r="D152" s="45">
        <v>53762</v>
      </c>
      <c r="E152" s="21">
        <v>261246</v>
      </c>
      <c r="F152" s="20"/>
    </row>
    <row r="153" spans="1:6" s="1" customFormat="1" ht="15.75">
      <c r="A153" s="2">
        <v>23</v>
      </c>
      <c r="B153" s="6" t="s">
        <v>41</v>
      </c>
      <c r="C153" s="4" t="s">
        <v>126</v>
      </c>
      <c r="D153" s="45">
        <v>53762</v>
      </c>
      <c r="E153" s="21">
        <v>261246</v>
      </c>
      <c r="F153" s="20"/>
    </row>
    <row r="154" spans="1:6" s="1" customFormat="1" ht="31.5">
      <c r="A154" s="2">
        <v>24</v>
      </c>
      <c r="B154" s="6" t="s">
        <v>46</v>
      </c>
      <c r="C154" s="4" t="s">
        <v>47</v>
      </c>
      <c r="D154" s="45">
        <v>43888</v>
      </c>
      <c r="E154" s="21">
        <v>213264</v>
      </c>
      <c r="F154" s="20"/>
    </row>
    <row r="155" spans="1:6" s="1" customFormat="1" ht="31.5">
      <c r="A155" s="2">
        <v>25</v>
      </c>
      <c r="B155" s="6" t="s">
        <v>46</v>
      </c>
      <c r="C155" s="4" t="s">
        <v>174</v>
      </c>
      <c r="D155" s="45">
        <v>43888</v>
      </c>
      <c r="E155" s="21">
        <v>213264</v>
      </c>
      <c r="F155" s="20"/>
    </row>
    <row r="156" spans="1:6" s="1" customFormat="1" ht="47.25">
      <c r="A156" s="2">
        <v>26</v>
      </c>
      <c r="B156" s="6" t="s">
        <v>48</v>
      </c>
      <c r="C156" s="4" t="s">
        <v>130</v>
      </c>
      <c r="D156" s="45">
        <v>43888</v>
      </c>
      <c r="E156" s="21">
        <v>213264</v>
      </c>
      <c r="F156" s="20"/>
    </row>
    <row r="157" spans="1:6" s="1" customFormat="1" ht="31.5">
      <c r="A157" s="2">
        <v>27</v>
      </c>
      <c r="B157" s="6" t="s">
        <v>49</v>
      </c>
      <c r="C157" s="4" t="s">
        <v>131</v>
      </c>
      <c r="D157" s="45">
        <v>52665</v>
      </c>
      <c r="E157" s="21">
        <v>255915</v>
      </c>
      <c r="F157" s="20"/>
    </row>
    <row r="158" spans="1:6" s="1" customFormat="1" ht="31.5">
      <c r="A158" s="2">
        <v>28</v>
      </c>
      <c r="B158" s="6" t="s">
        <v>51</v>
      </c>
      <c r="C158" s="4" t="s">
        <v>143</v>
      </c>
      <c r="D158" s="45">
        <v>43888</v>
      </c>
      <c r="E158" s="21">
        <v>213264</v>
      </c>
      <c r="F158" s="20"/>
    </row>
    <row r="159" spans="1:6" s="1" customFormat="1" ht="15.75">
      <c r="A159" s="2">
        <v>29</v>
      </c>
      <c r="B159" s="6" t="s">
        <v>56</v>
      </c>
      <c r="C159" s="4" t="s">
        <v>175</v>
      </c>
      <c r="D159" s="45">
        <v>43888</v>
      </c>
      <c r="E159" s="21">
        <v>213264</v>
      </c>
      <c r="F159" s="20"/>
    </row>
    <row r="160" spans="1:6" s="1" customFormat="1" ht="63">
      <c r="A160" s="2">
        <v>30</v>
      </c>
      <c r="B160" s="6" t="s">
        <v>146</v>
      </c>
      <c r="C160" s="4" t="s">
        <v>147</v>
      </c>
      <c r="D160" s="45">
        <v>43888</v>
      </c>
      <c r="E160" s="21">
        <v>213264</v>
      </c>
      <c r="F160" s="20"/>
    </row>
    <row r="161" spans="1:6" s="1" customFormat="1" ht="31.5">
      <c r="A161" s="2">
        <v>31</v>
      </c>
      <c r="B161" s="6" t="s">
        <v>57</v>
      </c>
      <c r="C161" s="4" t="s">
        <v>176</v>
      </c>
      <c r="D161" s="45">
        <v>43888</v>
      </c>
      <c r="E161" s="21">
        <v>213264</v>
      </c>
      <c r="F161" s="20"/>
    </row>
    <row r="162" spans="1:6" s="1" customFormat="1" ht="15.75">
      <c r="A162" s="82" t="s">
        <v>59</v>
      </c>
      <c r="B162" s="82"/>
      <c r="C162" s="19"/>
      <c r="F162" s="20"/>
    </row>
    <row r="163" spans="1:6" s="1" customFormat="1" ht="31.5">
      <c r="A163" s="62">
        <v>32</v>
      </c>
      <c r="B163" s="6" t="s">
        <v>65</v>
      </c>
      <c r="C163" s="4" t="s">
        <v>233</v>
      </c>
      <c r="D163" s="45">
        <v>53762</v>
      </c>
      <c r="E163" s="21">
        <v>315008</v>
      </c>
      <c r="F163" s="20"/>
    </row>
    <row r="164" spans="1:6" s="1" customFormat="1" ht="15.75">
      <c r="A164" s="82" t="s">
        <v>67</v>
      </c>
      <c r="B164" s="82"/>
      <c r="C164" s="19"/>
      <c r="F164" s="20"/>
    </row>
    <row r="165" spans="1:6" s="1" customFormat="1" ht="47.25">
      <c r="A165" s="2">
        <v>33</v>
      </c>
      <c r="B165" s="6" t="s">
        <v>68</v>
      </c>
      <c r="C165" s="4" t="s">
        <v>155</v>
      </c>
      <c r="D165" s="45">
        <v>49374</v>
      </c>
      <c r="E165" s="21">
        <v>116487</v>
      </c>
      <c r="F165" s="20"/>
    </row>
    <row r="166" spans="1:6" s="1" customFormat="1" ht="31.5">
      <c r="A166" s="2">
        <v>34</v>
      </c>
      <c r="B166" s="6" t="s">
        <v>68</v>
      </c>
      <c r="C166" s="11" t="s">
        <v>156</v>
      </c>
      <c r="D166" s="45">
        <v>49374</v>
      </c>
      <c r="E166" s="21">
        <v>116487</v>
      </c>
      <c r="F166" s="20"/>
    </row>
    <row r="167" spans="1:6" s="1" customFormat="1" ht="31.5">
      <c r="A167" s="2">
        <v>35</v>
      </c>
      <c r="B167" s="12" t="s">
        <v>68</v>
      </c>
      <c r="C167" s="4" t="s">
        <v>234</v>
      </c>
      <c r="D167" s="45">
        <v>49374</v>
      </c>
      <c r="E167" s="21">
        <v>116487</v>
      </c>
      <c r="F167" s="20"/>
    </row>
    <row r="168" spans="1:6" s="1" customFormat="1" ht="31.5">
      <c r="A168" s="2">
        <v>36</v>
      </c>
      <c r="B168" s="6" t="s">
        <v>69</v>
      </c>
      <c r="C168" s="13" t="s">
        <v>157</v>
      </c>
      <c r="D168" s="45">
        <v>49374</v>
      </c>
      <c r="E168" s="21">
        <v>116487</v>
      </c>
      <c r="F168" s="20"/>
    </row>
    <row r="169" spans="1:6" s="1" customFormat="1" ht="31.5">
      <c r="A169" s="2">
        <v>37</v>
      </c>
      <c r="B169" s="6" t="s">
        <v>69</v>
      </c>
      <c r="C169" s="4" t="s">
        <v>100</v>
      </c>
      <c r="D169" s="45">
        <v>49374</v>
      </c>
      <c r="E169" s="21">
        <v>116487</v>
      </c>
      <c r="F169" s="20"/>
    </row>
    <row r="170" spans="1:6" s="1" customFormat="1" ht="47.25">
      <c r="A170" s="2">
        <v>38</v>
      </c>
      <c r="B170" s="6" t="s">
        <v>70</v>
      </c>
      <c r="C170" s="4" t="s">
        <v>102</v>
      </c>
      <c r="D170" s="45">
        <v>49374</v>
      </c>
      <c r="E170" s="21">
        <v>116487</v>
      </c>
      <c r="F170" s="20"/>
    </row>
    <row r="171" spans="1:6" s="1" customFormat="1" ht="31.5">
      <c r="A171" s="2">
        <v>39</v>
      </c>
      <c r="B171" s="6" t="s">
        <v>73</v>
      </c>
      <c r="C171" s="4" t="s">
        <v>115</v>
      </c>
      <c r="D171" s="45">
        <v>43888</v>
      </c>
      <c r="E171" s="21">
        <v>103544</v>
      </c>
      <c r="F171" s="20"/>
    </row>
    <row r="172" spans="1:6" s="1" customFormat="1" ht="15.75">
      <c r="A172" s="2">
        <v>40</v>
      </c>
      <c r="B172" s="6" t="s">
        <v>73</v>
      </c>
      <c r="C172" s="4" t="s">
        <v>161</v>
      </c>
      <c r="D172" s="45">
        <v>43888</v>
      </c>
      <c r="E172" s="21">
        <v>103544</v>
      </c>
      <c r="F172" s="20"/>
    </row>
    <row r="173" spans="1:6" s="1" customFormat="1" ht="31.5">
      <c r="A173" s="2">
        <v>41</v>
      </c>
      <c r="B173" s="6" t="s">
        <v>73</v>
      </c>
      <c r="C173" s="4" t="s">
        <v>160</v>
      </c>
      <c r="D173" s="45">
        <v>43888</v>
      </c>
      <c r="E173" s="21">
        <v>103544</v>
      </c>
      <c r="F173" s="20"/>
    </row>
    <row r="174" spans="1:6" s="1" customFormat="1" ht="31.5">
      <c r="A174" s="2">
        <v>42</v>
      </c>
      <c r="B174" s="6" t="s">
        <v>74</v>
      </c>
      <c r="C174" s="4" t="s">
        <v>162</v>
      </c>
      <c r="D174" s="45">
        <v>43888</v>
      </c>
      <c r="E174" s="21">
        <v>103544</v>
      </c>
      <c r="F174" s="20"/>
    </row>
    <row r="175" spans="1:6" s="1" customFormat="1" ht="47.25">
      <c r="A175" s="2">
        <v>43</v>
      </c>
      <c r="B175" s="6" t="s">
        <v>237</v>
      </c>
      <c r="C175" s="4" t="s">
        <v>238</v>
      </c>
      <c r="D175" s="45">
        <v>43888</v>
      </c>
      <c r="E175" s="21">
        <v>103544</v>
      </c>
      <c r="F175" s="20"/>
    </row>
    <row r="176" spans="1:6" s="1" customFormat="1" ht="15.75">
      <c r="A176" s="2">
        <v>44</v>
      </c>
      <c r="B176" s="6" t="s">
        <v>75</v>
      </c>
      <c r="C176" s="4" t="s">
        <v>256</v>
      </c>
      <c r="D176" s="45">
        <v>53762</v>
      </c>
      <c r="E176" s="21">
        <v>126841</v>
      </c>
      <c r="F176" s="20"/>
    </row>
    <row r="177" spans="1:6" s="1" customFormat="1" ht="31.5">
      <c r="A177" s="2">
        <v>45</v>
      </c>
      <c r="B177" s="6" t="s">
        <v>76</v>
      </c>
      <c r="C177" s="4" t="s">
        <v>163</v>
      </c>
      <c r="D177" s="45">
        <v>43888</v>
      </c>
      <c r="E177" s="21">
        <v>103544</v>
      </c>
      <c r="F177" s="20"/>
    </row>
    <row r="178" spans="1:6" s="1" customFormat="1" ht="31.5">
      <c r="A178" s="2">
        <v>46</v>
      </c>
      <c r="B178" s="6" t="s">
        <v>76</v>
      </c>
      <c r="C178" s="4" t="s">
        <v>164</v>
      </c>
      <c r="D178" s="45">
        <v>43888</v>
      </c>
      <c r="E178" s="21">
        <v>103544</v>
      </c>
      <c r="F178" s="20"/>
    </row>
    <row r="179" spans="1:6" s="1" customFormat="1" ht="31.5">
      <c r="A179" s="2">
        <v>47</v>
      </c>
      <c r="B179" s="6" t="s">
        <v>77</v>
      </c>
      <c r="C179" s="4" t="s">
        <v>165</v>
      </c>
      <c r="D179" s="45">
        <v>49374</v>
      </c>
      <c r="E179" s="21">
        <v>116487</v>
      </c>
      <c r="F179" s="20"/>
    </row>
    <row r="180" spans="1:6" s="1" customFormat="1" ht="15.75">
      <c r="A180" s="2">
        <v>48</v>
      </c>
      <c r="B180" s="6" t="s">
        <v>177</v>
      </c>
      <c r="C180" s="4" t="s">
        <v>175</v>
      </c>
      <c r="D180" s="45">
        <v>43888</v>
      </c>
      <c r="E180" s="21">
        <v>103544</v>
      </c>
      <c r="F180" s="20"/>
    </row>
    <row r="181" spans="1:6" s="1" customFormat="1" ht="47.25">
      <c r="A181" s="2">
        <v>49</v>
      </c>
      <c r="B181" s="6" t="s">
        <v>178</v>
      </c>
      <c r="C181" s="4" t="s">
        <v>179</v>
      </c>
      <c r="D181" s="45">
        <v>43888</v>
      </c>
      <c r="E181" s="21">
        <v>103544</v>
      </c>
      <c r="F181" s="20"/>
    </row>
    <row r="182" spans="2:6" s="1" customFormat="1" ht="15.75">
      <c r="B182" s="8"/>
      <c r="F182" s="20"/>
    </row>
    <row r="183" spans="1:6" s="1" customFormat="1" ht="15.75">
      <c r="A183" s="88" t="s">
        <v>180</v>
      </c>
      <c r="B183" s="88"/>
      <c r="C183" s="88"/>
      <c r="D183" s="88"/>
      <c r="E183" s="88"/>
      <c r="F183" s="20"/>
    </row>
    <row r="184" spans="1:6" s="1" customFormat="1" ht="15.75">
      <c r="A184" s="82" t="s">
        <v>3</v>
      </c>
      <c r="B184" s="82"/>
      <c r="C184" s="19"/>
      <c r="F184" s="20"/>
    </row>
    <row r="185" spans="1:6" s="1" customFormat="1" ht="48.75" customHeight="1">
      <c r="A185" s="84" t="s">
        <v>0</v>
      </c>
      <c r="B185" s="84" t="s">
        <v>1</v>
      </c>
      <c r="C185" s="84" t="s">
        <v>82</v>
      </c>
      <c r="D185" s="84" t="s">
        <v>281</v>
      </c>
      <c r="E185" s="84"/>
      <c r="F185" s="20"/>
    </row>
    <row r="186" spans="1:6" s="1" customFormat="1" ht="63">
      <c r="A186" s="84"/>
      <c r="B186" s="84"/>
      <c r="C186" s="84"/>
      <c r="D186" s="62" t="s">
        <v>282</v>
      </c>
      <c r="E186" s="62" t="s">
        <v>2</v>
      </c>
      <c r="F186" s="20"/>
    </row>
    <row r="187" spans="1:6" s="1" customFormat="1" ht="15.75">
      <c r="A187" s="62">
        <v>1</v>
      </c>
      <c r="B187" s="62">
        <v>2</v>
      </c>
      <c r="C187" s="62">
        <v>3</v>
      </c>
      <c r="D187" s="62">
        <v>4</v>
      </c>
      <c r="E187" s="62">
        <v>5</v>
      </c>
      <c r="F187" s="20"/>
    </row>
    <row r="188" spans="1:6" s="1" customFormat="1" ht="31.5">
      <c r="A188" s="2">
        <v>1</v>
      </c>
      <c r="B188" s="6" t="s">
        <v>11</v>
      </c>
      <c r="C188" s="9" t="s">
        <v>90</v>
      </c>
      <c r="D188" s="45">
        <v>52665</v>
      </c>
      <c r="E188" s="21">
        <v>255915</v>
      </c>
      <c r="F188" s="20"/>
    </row>
    <row r="189" spans="1:6" s="1" customFormat="1" ht="15.75">
      <c r="A189" s="2">
        <v>2</v>
      </c>
      <c r="B189" s="6" t="s">
        <v>33</v>
      </c>
      <c r="C189" s="4" t="s">
        <v>116</v>
      </c>
      <c r="D189" s="45">
        <v>43888</v>
      </c>
      <c r="E189" s="21">
        <v>213264</v>
      </c>
      <c r="F189" s="20"/>
    </row>
    <row r="190" spans="1:6" s="1" customFormat="1" ht="31.5">
      <c r="A190" s="2">
        <v>3</v>
      </c>
      <c r="B190" s="6" t="s">
        <v>33</v>
      </c>
      <c r="C190" s="4" t="s">
        <v>115</v>
      </c>
      <c r="D190" s="45">
        <v>43888</v>
      </c>
      <c r="E190" s="21">
        <v>213264</v>
      </c>
      <c r="F190" s="20"/>
    </row>
    <row r="191" spans="1:6" s="1" customFormat="1" ht="15.75">
      <c r="A191" s="2">
        <v>4</v>
      </c>
      <c r="B191" s="6" t="s">
        <v>34</v>
      </c>
      <c r="C191" s="4" t="s">
        <v>118</v>
      </c>
      <c r="D191" s="45">
        <v>43888</v>
      </c>
      <c r="E191" s="21">
        <v>213264</v>
      </c>
      <c r="F191" s="20"/>
    </row>
    <row r="192" spans="1:6" s="1" customFormat="1" ht="31.5">
      <c r="A192" s="2">
        <v>5</v>
      </c>
      <c r="B192" s="6" t="s">
        <v>35</v>
      </c>
      <c r="C192" s="4" t="s">
        <v>119</v>
      </c>
      <c r="D192" s="45">
        <v>43888</v>
      </c>
      <c r="E192" s="21">
        <v>213264</v>
      </c>
      <c r="F192" s="20"/>
    </row>
    <row r="193" spans="1:6" s="1" customFormat="1" ht="47.25">
      <c r="A193" s="2">
        <v>6</v>
      </c>
      <c r="B193" s="6" t="s">
        <v>36</v>
      </c>
      <c r="C193" s="4" t="s">
        <v>120</v>
      </c>
      <c r="D193" s="45">
        <v>43888</v>
      </c>
      <c r="E193" s="21">
        <v>213264</v>
      </c>
      <c r="F193" s="20"/>
    </row>
    <row r="194" spans="1:6" s="1" customFormat="1" ht="15.75">
      <c r="A194" s="2">
        <v>7</v>
      </c>
      <c r="B194" s="6" t="s">
        <v>37</v>
      </c>
      <c r="C194" s="4" t="s">
        <v>121</v>
      </c>
      <c r="D194" s="45">
        <v>43888</v>
      </c>
      <c r="E194" s="21">
        <v>213264</v>
      </c>
      <c r="F194" s="20"/>
    </row>
    <row r="195" spans="1:6" s="1" customFormat="1" ht="31.5">
      <c r="A195" s="2">
        <v>8</v>
      </c>
      <c r="B195" s="6" t="s">
        <v>41</v>
      </c>
      <c r="C195" s="4" t="s">
        <v>125</v>
      </c>
      <c r="D195" s="45">
        <v>53762</v>
      </c>
      <c r="E195" s="21">
        <v>261246</v>
      </c>
      <c r="F195" s="20"/>
    </row>
    <row r="196" spans="1:6" s="1" customFormat="1" ht="15.75">
      <c r="A196" s="2">
        <v>9</v>
      </c>
      <c r="B196" s="6" t="s">
        <v>41</v>
      </c>
      <c r="C196" s="4" t="s">
        <v>126</v>
      </c>
      <c r="D196" s="45">
        <v>53762</v>
      </c>
      <c r="E196" s="21">
        <v>261246</v>
      </c>
      <c r="F196" s="20"/>
    </row>
    <row r="197" spans="1:6" s="1" customFormat="1" ht="31.5">
      <c r="A197" s="2">
        <v>10</v>
      </c>
      <c r="B197" s="6" t="s">
        <v>46</v>
      </c>
      <c r="C197" s="4" t="s">
        <v>181</v>
      </c>
      <c r="D197" s="45">
        <v>43888</v>
      </c>
      <c r="E197" s="21">
        <v>213264</v>
      </c>
      <c r="F197" s="20"/>
    </row>
    <row r="198" spans="1:6" s="1" customFormat="1" ht="31.5">
      <c r="A198" s="2">
        <v>11</v>
      </c>
      <c r="B198" s="6" t="s">
        <v>46</v>
      </c>
      <c r="C198" s="4" t="s">
        <v>174</v>
      </c>
      <c r="D198" s="45">
        <v>43888</v>
      </c>
      <c r="E198" s="21">
        <v>213264</v>
      </c>
      <c r="F198" s="20"/>
    </row>
    <row r="199" spans="1:6" s="1" customFormat="1" ht="15.75">
      <c r="A199" s="2">
        <v>12</v>
      </c>
      <c r="B199" s="6" t="s">
        <v>46</v>
      </c>
      <c r="C199" s="4" t="s">
        <v>173</v>
      </c>
      <c r="D199" s="45">
        <v>43888</v>
      </c>
      <c r="E199" s="21">
        <v>213264</v>
      </c>
      <c r="F199" s="20"/>
    </row>
    <row r="200" spans="1:6" s="1" customFormat="1" ht="47.25">
      <c r="A200" s="2">
        <v>13</v>
      </c>
      <c r="B200" s="6" t="s">
        <v>48</v>
      </c>
      <c r="C200" s="4" t="s">
        <v>130</v>
      </c>
      <c r="D200" s="45">
        <v>43888</v>
      </c>
      <c r="E200" s="21">
        <v>213264</v>
      </c>
      <c r="F200" s="20"/>
    </row>
    <row r="201" spans="1:6" s="1" customFormat="1" ht="15.75">
      <c r="A201" s="82" t="s">
        <v>67</v>
      </c>
      <c r="B201" s="82"/>
      <c r="C201" s="65"/>
      <c r="F201" s="20"/>
    </row>
    <row r="202" spans="1:6" s="1" customFormat="1" ht="31.5">
      <c r="A202" s="2">
        <v>14</v>
      </c>
      <c r="B202" s="3" t="s">
        <v>71</v>
      </c>
      <c r="C202" s="4" t="s">
        <v>105</v>
      </c>
      <c r="D202" s="45">
        <v>49374</v>
      </c>
      <c r="E202" s="21">
        <v>116487</v>
      </c>
      <c r="F202" s="20"/>
    </row>
    <row r="203" spans="1:6" s="1" customFormat="1" ht="31.5">
      <c r="A203" s="2">
        <v>15</v>
      </c>
      <c r="B203" s="3" t="s">
        <v>73</v>
      </c>
      <c r="C203" s="4" t="s">
        <v>160</v>
      </c>
      <c r="D203" s="45">
        <v>43888</v>
      </c>
      <c r="E203" s="21">
        <v>103544</v>
      </c>
      <c r="F203" s="20"/>
    </row>
    <row r="204" spans="1:6" s="1" customFormat="1" ht="15.75">
      <c r="A204" s="2">
        <v>16</v>
      </c>
      <c r="B204" s="3" t="s">
        <v>75</v>
      </c>
      <c r="C204" s="4" t="s">
        <v>256</v>
      </c>
      <c r="D204" s="45">
        <v>53762</v>
      </c>
      <c r="E204" s="21">
        <v>126841</v>
      </c>
      <c r="F204" s="20"/>
    </row>
    <row r="205" spans="1:6" s="1" customFormat="1" ht="31.5">
      <c r="A205" s="2">
        <v>17</v>
      </c>
      <c r="B205" s="3" t="s">
        <v>76</v>
      </c>
      <c r="C205" s="4" t="s">
        <v>163</v>
      </c>
      <c r="D205" s="45">
        <v>43888</v>
      </c>
      <c r="E205" s="21">
        <v>103544</v>
      </c>
      <c r="F205" s="20"/>
    </row>
    <row r="206" spans="1:6" s="1" customFormat="1" ht="15.75">
      <c r="A206" s="2">
        <v>18</v>
      </c>
      <c r="B206" s="3" t="s">
        <v>76</v>
      </c>
      <c r="C206" s="4" t="s">
        <v>173</v>
      </c>
      <c r="D206" s="45">
        <v>43888</v>
      </c>
      <c r="E206" s="21">
        <v>103544</v>
      </c>
      <c r="F206" s="20"/>
    </row>
    <row r="207" spans="1:5" s="1" customFormat="1" ht="100.5" customHeight="1">
      <c r="A207" s="87" t="s">
        <v>259</v>
      </c>
      <c r="B207" s="87"/>
      <c r="C207" s="87"/>
      <c r="D207" s="87"/>
      <c r="E207" s="87"/>
    </row>
    <row r="208" s="1" customFormat="1" ht="15.75"/>
    <row r="209" ht="15.75">
      <c r="C209" s="69"/>
    </row>
    <row r="210" spans="1:3" ht="15.75">
      <c r="A210" s="86" t="s">
        <v>293</v>
      </c>
      <c r="B210" s="86"/>
      <c r="C210" s="86"/>
    </row>
    <row r="211" spans="1:5" ht="15.75">
      <c r="A211" s="86" t="s">
        <v>284</v>
      </c>
      <c r="B211" s="86"/>
      <c r="C211" s="86"/>
      <c r="E211" s="70" t="s">
        <v>79</v>
      </c>
    </row>
  </sheetData>
  <sheetProtection/>
  <mergeCells count="40">
    <mergeCell ref="A185:A186"/>
    <mergeCell ref="B185:B186"/>
    <mergeCell ref="C185:C186"/>
    <mergeCell ref="B115:B116"/>
    <mergeCell ref="A183:E183"/>
    <mergeCell ref="A184:B184"/>
    <mergeCell ref="A113:E113"/>
    <mergeCell ref="A126:E126"/>
    <mergeCell ref="A127:B127"/>
    <mergeCell ref="A162:B162"/>
    <mergeCell ref="A164:B164"/>
    <mergeCell ref="A128:A129"/>
    <mergeCell ref="A211:C211"/>
    <mergeCell ref="A94:A95"/>
    <mergeCell ref="B94:B95"/>
    <mergeCell ref="C94:C95"/>
    <mergeCell ref="A207:E207"/>
    <mergeCell ref="D94:E94"/>
    <mergeCell ref="D115:E115"/>
    <mergeCell ref="D128:E128"/>
    <mergeCell ref="D185:E185"/>
    <mergeCell ref="A115:A116"/>
    <mergeCell ref="C115:C116"/>
    <mergeCell ref="A210:C210"/>
    <mergeCell ref="A114:B114"/>
    <mergeCell ref="B128:B129"/>
    <mergeCell ref="C128:C129"/>
    <mergeCell ref="A201:B201"/>
    <mergeCell ref="D1:E1"/>
    <mergeCell ref="A7:E7"/>
    <mergeCell ref="A83:B83"/>
    <mergeCell ref="A92:E92"/>
    <mergeCell ref="A108:B108"/>
    <mergeCell ref="A5:E5"/>
    <mergeCell ref="D8:E8"/>
    <mergeCell ref="A11:B11"/>
    <mergeCell ref="A8:A9"/>
    <mergeCell ref="B8:B9"/>
    <mergeCell ref="C8:C9"/>
    <mergeCell ref="A93:B93"/>
  </mergeCells>
  <printOptions/>
  <pageMargins left="0.984251968503937" right="0.3937007874015748" top="0.3937007874015748" bottom="0.3937007874015748" header="0.31496062992125984" footer="0.31496062992125984"/>
  <pageSetup fitToHeight="8" horizontalDpi="600" verticalDpi="600" orientation="portrait" paperSize="9" scale="83" r:id="rId1"/>
  <rowBreaks count="3" manualBreakCount="3">
    <brk id="125" max="4" man="1"/>
    <brk id="155" max="4" man="1"/>
    <brk id="18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zoomScalePageLayoutView="0" workbookViewId="0" topLeftCell="A40">
      <selection activeCell="A40" sqref="A40:IV40"/>
    </sheetView>
  </sheetViews>
  <sheetFormatPr defaultColWidth="9.140625" defaultRowHeight="15"/>
  <cols>
    <col min="1" max="1" width="6.8515625" style="67" customWidth="1"/>
    <col min="2" max="2" width="16.7109375" style="67" customWidth="1"/>
    <col min="3" max="3" width="56.28125" style="67" customWidth="1"/>
    <col min="4" max="4" width="15.00390625" style="67" customWidth="1"/>
    <col min="5" max="5" width="17.7109375" style="67" customWidth="1"/>
    <col min="6" max="6" width="12.421875" style="67" bestFit="1" customWidth="1"/>
    <col min="7" max="16384" width="9.140625" style="67" customWidth="1"/>
  </cols>
  <sheetData>
    <row r="1" spans="4:5" ht="15.75">
      <c r="D1" s="78" t="s">
        <v>289</v>
      </c>
      <c r="E1" s="78"/>
    </row>
    <row r="2" ht="15.75">
      <c r="D2" s="67" t="s">
        <v>283</v>
      </c>
    </row>
    <row r="3" spans="4:5" ht="15.75">
      <c r="D3" s="67" t="s">
        <v>290</v>
      </c>
      <c r="E3" s="67" t="s">
        <v>81</v>
      </c>
    </row>
    <row r="5" spans="1:5" ht="57.75" customHeight="1">
      <c r="A5" s="83" t="s">
        <v>286</v>
      </c>
      <c r="B5" s="83"/>
      <c r="C5" s="83"/>
      <c r="D5" s="83"/>
      <c r="E5" s="83"/>
    </row>
    <row r="6" spans="1:3" ht="15.75">
      <c r="A6" s="68"/>
      <c r="B6" s="68"/>
      <c r="C6" s="68"/>
    </row>
    <row r="7" spans="1:5" ht="15.75">
      <c r="A7" s="79" t="s">
        <v>167</v>
      </c>
      <c r="B7" s="79"/>
      <c r="C7" s="79"/>
      <c r="D7" s="79"/>
      <c r="E7" s="79"/>
    </row>
    <row r="8" spans="1:5" ht="42.75" customHeight="1">
      <c r="A8" s="84" t="s">
        <v>0</v>
      </c>
      <c r="B8" s="84" t="s">
        <v>1</v>
      </c>
      <c r="C8" s="84" t="s">
        <v>82</v>
      </c>
      <c r="D8" s="84" t="s">
        <v>281</v>
      </c>
      <c r="E8" s="84"/>
    </row>
    <row r="9" spans="1:5" ht="63">
      <c r="A9" s="84"/>
      <c r="B9" s="84"/>
      <c r="C9" s="84"/>
      <c r="D9" s="62" t="s">
        <v>282</v>
      </c>
      <c r="E9" s="62" t="s">
        <v>2</v>
      </c>
    </row>
    <row r="10" spans="1:5" s="1" customFormat="1" ht="15.75">
      <c r="A10" s="2">
        <v>1</v>
      </c>
      <c r="B10" s="6" t="s">
        <v>187</v>
      </c>
      <c r="C10" s="15" t="s">
        <v>196</v>
      </c>
      <c r="D10" s="45">
        <v>141401</v>
      </c>
      <c r="E10" s="21">
        <v>545707</v>
      </c>
    </row>
    <row r="11" spans="1:5" s="1" customFormat="1" ht="31.5">
      <c r="A11" s="2">
        <v>2</v>
      </c>
      <c r="B11" s="6" t="s">
        <v>188</v>
      </c>
      <c r="C11" s="15" t="s">
        <v>240</v>
      </c>
      <c r="D11" s="45">
        <v>141401</v>
      </c>
      <c r="E11" s="21">
        <v>545707</v>
      </c>
    </row>
    <row r="12" spans="1:5" s="1" customFormat="1" ht="31.5">
      <c r="A12" s="2">
        <v>3</v>
      </c>
      <c r="B12" s="6" t="s">
        <v>188</v>
      </c>
      <c r="C12" s="15" t="s">
        <v>197</v>
      </c>
      <c r="D12" s="45">
        <v>141401</v>
      </c>
      <c r="E12" s="21">
        <v>545707</v>
      </c>
    </row>
    <row r="13" spans="1:5" s="1" customFormat="1" ht="31.5">
      <c r="A13" s="2">
        <v>4</v>
      </c>
      <c r="B13" s="6" t="s">
        <v>188</v>
      </c>
      <c r="C13" s="15" t="s">
        <v>198</v>
      </c>
      <c r="D13" s="45">
        <v>141401</v>
      </c>
      <c r="E13" s="21">
        <v>545707</v>
      </c>
    </row>
    <row r="14" spans="1:5" s="1" customFormat="1" ht="47.25">
      <c r="A14" s="2">
        <v>5</v>
      </c>
      <c r="B14" s="6" t="s">
        <v>189</v>
      </c>
      <c r="C14" s="15" t="s">
        <v>199</v>
      </c>
      <c r="D14" s="45">
        <v>141401</v>
      </c>
      <c r="E14" s="21">
        <v>545707</v>
      </c>
    </row>
    <row r="15" spans="1:5" s="1" customFormat="1" ht="31.5">
      <c r="A15" s="2">
        <v>6</v>
      </c>
      <c r="B15" s="6" t="s">
        <v>190</v>
      </c>
      <c r="C15" s="15" t="s">
        <v>200</v>
      </c>
      <c r="D15" s="45">
        <v>141401</v>
      </c>
      <c r="E15" s="21">
        <v>545707</v>
      </c>
    </row>
    <row r="16" spans="1:5" s="1" customFormat="1" ht="31.5">
      <c r="A16" s="2">
        <v>7</v>
      </c>
      <c r="B16" s="6" t="s">
        <v>191</v>
      </c>
      <c r="C16" s="15" t="s">
        <v>241</v>
      </c>
      <c r="D16" s="45">
        <v>141401</v>
      </c>
      <c r="E16" s="21">
        <v>545707</v>
      </c>
    </row>
    <row r="17" spans="1:5" s="1" customFormat="1" ht="15.75">
      <c r="A17" s="2">
        <v>8</v>
      </c>
      <c r="B17" s="6" t="s">
        <v>191</v>
      </c>
      <c r="C17" s="15" t="s">
        <v>201</v>
      </c>
      <c r="D17" s="45">
        <v>141401</v>
      </c>
      <c r="E17" s="21">
        <v>545707</v>
      </c>
    </row>
    <row r="18" spans="1:5" s="1" customFormat="1" ht="31.5">
      <c r="A18" s="2">
        <v>9</v>
      </c>
      <c r="B18" s="6" t="s">
        <v>191</v>
      </c>
      <c r="C18" s="15" t="s">
        <v>242</v>
      </c>
      <c r="D18" s="45">
        <v>141401</v>
      </c>
      <c r="E18" s="21">
        <v>545707</v>
      </c>
    </row>
    <row r="19" spans="1:5" s="1" customFormat="1" ht="31.5">
      <c r="A19" s="2">
        <v>10</v>
      </c>
      <c r="B19" s="6" t="s">
        <v>191</v>
      </c>
      <c r="C19" s="15" t="s">
        <v>243</v>
      </c>
      <c r="D19" s="45">
        <v>141401</v>
      </c>
      <c r="E19" s="21">
        <v>545707</v>
      </c>
    </row>
    <row r="20" spans="1:5" s="1" customFormat="1" ht="31.5">
      <c r="A20" s="2">
        <v>11</v>
      </c>
      <c r="B20" s="6" t="s">
        <v>192</v>
      </c>
      <c r="C20" s="15" t="s">
        <v>202</v>
      </c>
      <c r="D20" s="45">
        <v>141401</v>
      </c>
      <c r="E20" s="21">
        <v>545707</v>
      </c>
    </row>
    <row r="21" spans="1:5" s="1" customFormat="1" ht="31.5">
      <c r="A21" s="2">
        <v>12</v>
      </c>
      <c r="B21" s="6" t="s">
        <v>193</v>
      </c>
      <c r="C21" s="15" t="s">
        <v>158</v>
      </c>
      <c r="D21" s="45">
        <v>141401</v>
      </c>
      <c r="E21" s="21">
        <v>545707</v>
      </c>
    </row>
    <row r="22" spans="1:5" s="1" customFormat="1" ht="31.5">
      <c r="A22" s="2">
        <v>13</v>
      </c>
      <c r="B22" s="6" t="s">
        <v>194</v>
      </c>
      <c r="C22" s="15" t="s">
        <v>203</v>
      </c>
      <c r="D22" s="45">
        <v>141401</v>
      </c>
      <c r="E22" s="21">
        <v>545707</v>
      </c>
    </row>
    <row r="23" spans="1:6" s="1" customFormat="1" ht="15.75">
      <c r="A23" s="2">
        <v>14</v>
      </c>
      <c r="B23" s="6" t="s">
        <v>182</v>
      </c>
      <c r="C23" s="15" t="s">
        <v>204</v>
      </c>
      <c r="D23" s="45">
        <v>133270</v>
      </c>
      <c r="E23" s="21">
        <v>381058</v>
      </c>
      <c r="F23" s="20"/>
    </row>
    <row r="24" spans="1:6" s="1" customFormat="1" ht="15.75">
      <c r="A24" s="2">
        <v>15</v>
      </c>
      <c r="B24" s="6" t="s">
        <v>182</v>
      </c>
      <c r="C24" s="15" t="s">
        <v>205</v>
      </c>
      <c r="D24" s="45">
        <v>133270</v>
      </c>
      <c r="E24" s="21">
        <v>381058</v>
      </c>
      <c r="F24" s="20"/>
    </row>
    <row r="25" spans="1:6" s="1" customFormat="1" ht="31.5">
      <c r="A25" s="2">
        <v>16</v>
      </c>
      <c r="B25" s="6" t="s">
        <v>182</v>
      </c>
      <c r="C25" s="15" t="s">
        <v>248</v>
      </c>
      <c r="D25" s="45">
        <v>133270</v>
      </c>
      <c r="E25" s="21">
        <v>381058</v>
      </c>
      <c r="F25" s="20"/>
    </row>
    <row r="26" spans="1:6" s="1" customFormat="1" ht="15.75">
      <c r="A26" s="2">
        <v>17</v>
      </c>
      <c r="B26" s="6" t="s">
        <v>182</v>
      </c>
      <c r="C26" s="15" t="s">
        <v>206</v>
      </c>
      <c r="D26" s="45">
        <v>133270</v>
      </c>
      <c r="E26" s="21">
        <v>381058</v>
      </c>
      <c r="F26" s="20"/>
    </row>
    <row r="27" spans="1:6" s="1" customFormat="1" ht="31.5">
      <c r="A27" s="2">
        <v>18</v>
      </c>
      <c r="B27" s="6" t="s">
        <v>244</v>
      </c>
      <c r="C27" s="15" t="s">
        <v>245</v>
      </c>
      <c r="D27" s="45">
        <v>133270</v>
      </c>
      <c r="E27" s="21">
        <v>381058</v>
      </c>
      <c r="F27" s="20"/>
    </row>
    <row r="28" spans="1:6" s="1" customFormat="1" ht="31.5">
      <c r="A28" s="2">
        <v>19</v>
      </c>
      <c r="B28" s="6" t="s">
        <v>183</v>
      </c>
      <c r="C28" s="15" t="s">
        <v>207</v>
      </c>
      <c r="D28" s="45">
        <v>133270</v>
      </c>
      <c r="E28" s="21">
        <v>381058</v>
      </c>
      <c r="F28" s="20"/>
    </row>
    <row r="29" spans="1:6" s="1" customFormat="1" ht="47.25">
      <c r="A29" s="2">
        <v>20</v>
      </c>
      <c r="B29" s="6" t="s">
        <v>183</v>
      </c>
      <c r="C29" s="15" t="s">
        <v>208</v>
      </c>
      <c r="D29" s="45">
        <v>133270</v>
      </c>
      <c r="E29" s="21">
        <v>381058</v>
      </c>
      <c r="F29" s="20"/>
    </row>
    <row r="30" spans="1:6" s="1" customFormat="1" ht="31.5">
      <c r="A30" s="2">
        <v>21</v>
      </c>
      <c r="B30" s="6" t="s">
        <v>183</v>
      </c>
      <c r="C30" s="15" t="s">
        <v>246</v>
      </c>
      <c r="D30" s="45">
        <v>133270</v>
      </c>
      <c r="E30" s="21">
        <v>381058</v>
      </c>
      <c r="F30" s="20"/>
    </row>
    <row r="31" spans="1:6" s="1" customFormat="1" ht="15.75">
      <c r="A31" s="2">
        <v>22</v>
      </c>
      <c r="B31" s="6" t="s">
        <v>184</v>
      </c>
      <c r="C31" s="15" t="s">
        <v>213</v>
      </c>
      <c r="D31" s="45">
        <v>133270</v>
      </c>
      <c r="E31" s="21">
        <v>381058</v>
      </c>
      <c r="F31" s="20"/>
    </row>
    <row r="32" spans="1:6" s="1" customFormat="1" ht="15.75">
      <c r="A32" s="2">
        <v>23</v>
      </c>
      <c r="B32" s="6" t="s">
        <v>184</v>
      </c>
      <c r="C32" s="15" t="s">
        <v>210</v>
      </c>
      <c r="D32" s="45">
        <v>133270</v>
      </c>
      <c r="E32" s="21">
        <v>381058</v>
      </c>
      <c r="F32" s="20"/>
    </row>
    <row r="33" spans="1:6" s="1" customFormat="1" ht="47.25">
      <c r="A33" s="2">
        <v>24</v>
      </c>
      <c r="B33" s="6" t="s">
        <v>184</v>
      </c>
      <c r="C33" s="15" t="s">
        <v>215</v>
      </c>
      <c r="D33" s="45">
        <v>133270</v>
      </c>
      <c r="E33" s="21">
        <v>381058</v>
      </c>
      <c r="F33" s="20"/>
    </row>
    <row r="34" spans="1:6" s="1" customFormat="1" ht="31.5">
      <c r="A34" s="2">
        <v>25</v>
      </c>
      <c r="B34" s="6" t="s">
        <v>185</v>
      </c>
      <c r="C34" s="15" t="s">
        <v>211</v>
      </c>
      <c r="D34" s="45">
        <v>133270</v>
      </c>
      <c r="E34" s="21">
        <v>381058</v>
      </c>
      <c r="F34" s="20"/>
    </row>
    <row r="35" spans="1:6" s="1" customFormat="1" ht="31.5">
      <c r="A35" s="2">
        <v>26</v>
      </c>
      <c r="B35" s="6" t="s">
        <v>185</v>
      </c>
      <c r="C35" s="15" t="s">
        <v>212</v>
      </c>
      <c r="D35" s="45">
        <v>133270</v>
      </c>
      <c r="E35" s="21">
        <v>381058</v>
      </c>
      <c r="F35" s="20"/>
    </row>
    <row r="36" spans="2:6" s="1" customFormat="1" ht="15.75">
      <c r="B36" s="8"/>
      <c r="F36" s="20"/>
    </row>
    <row r="37" spans="1:6" s="1" customFormat="1" ht="15.75">
      <c r="A37" s="89" t="s">
        <v>169</v>
      </c>
      <c r="B37" s="89"/>
      <c r="C37" s="89"/>
      <c r="D37" s="89"/>
      <c r="E37" s="89"/>
      <c r="F37" s="20"/>
    </row>
    <row r="38" spans="1:5" s="1" customFormat="1" ht="39.75" customHeight="1">
      <c r="A38" s="84" t="s">
        <v>0</v>
      </c>
      <c r="B38" s="84" t="s">
        <v>1</v>
      </c>
      <c r="C38" s="84" t="s">
        <v>82</v>
      </c>
      <c r="D38" s="84" t="s">
        <v>281</v>
      </c>
      <c r="E38" s="84"/>
    </row>
    <row r="39" spans="1:5" s="1" customFormat="1" ht="63">
      <c r="A39" s="84"/>
      <c r="B39" s="84"/>
      <c r="C39" s="84"/>
      <c r="D39" s="62" t="s">
        <v>282</v>
      </c>
      <c r="E39" s="62" t="s">
        <v>2</v>
      </c>
    </row>
    <row r="40" spans="1:6" s="1" customFormat="1" ht="15.75">
      <c r="A40" s="2">
        <v>1</v>
      </c>
      <c r="B40" s="6" t="s">
        <v>187</v>
      </c>
      <c r="C40" s="9" t="s">
        <v>195</v>
      </c>
      <c r="D40" s="45">
        <v>36756</v>
      </c>
      <c r="E40" s="21">
        <v>178608</v>
      </c>
      <c r="F40" s="20"/>
    </row>
    <row r="41" spans="1:6" s="1" customFormat="1" ht="31.5">
      <c r="A41" s="2">
        <v>2</v>
      </c>
      <c r="B41" s="62" t="s">
        <v>183</v>
      </c>
      <c r="C41" s="9" t="s">
        <v>207</v>
      </c>
      <c r="D41" s="45">
        <v>36756</v>
      </c>
      <c r="E41" s="21">
        <v>141852</v>
      </c>
      <c r="F41" s="20"/>
    </row>
    <row r="42" spans="1:6" s="1" customFormat="1" ht="63">
      <c r="A42" s="2">
        <v>3</v>
      </c>
      <c r="B42" s="62" t="s">
        <v>183</v>
      </c>
      <c r="C42" s="9" t="s">
        <v>209</v>
      </c>
      <c r="D42" s="45">
        <v>36756</v>
      </c>
      <c r="E42" s="21">
        <v>141852</v>
      </c>
      <c r="F42" s="20"/>
    </row>
    <row r="43" spans="1:6" s="1" customFormat="1" ht="15.75">
      <c r="A43" s="2">
        <v>4</v>
      </c>
      <c r="B43" s="62" t="s">
        <v>184</v>
      </c>
      <c r="C43" s="9" t="s">
        <v>213</v>
      </c>
      <c r="D43" s="45">
        <v>36756</v>
      </c>
      <c r="E43" s="21">
        <v>141852</v>
      </c>
      <c r="F43" s="20"/>
    </row>
    <row r="44" spans="1:6" s="1" customFormat="1" ht="15.75">
      <c r="A44" s="2">
        <v>5</v>
      </c>
      <c r="B44" s="62" t="s">
        <v>184</v>
      </c>
      <c r="C44" s="9" t="s">
        <v>210</v>
      </c>
      <c r="D44" s="45">
        <v>36756</v>
      </c>
      <c r="E44" s="21">
        <v>141852</v>
      </c>
      <c r="F44" s="20"/>
    </row>
    <row r="45" spans="1:6" s="1" customFormat="1" ht="47.25">
      <c r="A45" s="2">
        <v>6</v>
      </c>
      <c r="B45" s="62" t="s">
        <v>184</v>
      </c>
      <c r="C45" s="9" t="s">
        <v>214</v>
      </c>
      <c r="D45" s="45">
        <v>36756</v>
      </c>
      <c r="E45" s="21">
        <v>141852</v>
      </c>
      <c r="F45" s="20"/>
    </row>
    <row r="46" spans="1:6" s="1" customFormat="1" ht="31.5">
      <c r="A46" s="2">
        <v>7</v>
      </c>
      <c r="B46" s="62" t="s">
        <v>185</v>
      </c>
      <c r="C46" s="9" t="s">
        <v>211</v>
      </c>
      <c r="D46" s="45">
        <v>36756</v>
      </c>
      <c r="E46" s="21">
        <v>141852</v>
      </c>
      <c r="F46" s="20"/>
    </row>
    <row r="47" spans="1:6" s="1" customFormat="1" ht="31.5">
      <c r="A47" s="2">
        <v>8</v>
      </c>
      <c r="B47" s="62" t="s">
        <v>185</v>
      </c>
      <c r="C47" s="9" t="s">
        <v>212</v>
      </c>
      <c r="D47" s="45">
        <v>36756</v>
      </c>
      <c r="E47" s="21">
        <v>141852</v>
      </c>
      <c r="F47" s="20"/>
    </row>
    <row r="48" spans="1:6" s="1" customFormat="1" ht="31.5">
      <c r="A48" s="2">
        <v>9</v>
      </c>
      <c r="B48" s="62" t="s">
        <v>186</v>
      </c>
      <c r="C48" s="9" t="s">
        <v>231</v>
      </c>
      <c r="D48" s="45">
        <v>36756</v>
      </c>
      <c r="E48" s="21">
        <v>141852</v>
      </c>
      <c r="F48" s="20"/>
    </row>
    <row r="49" spans="1:6" s="1" customFormat="1" ht="15.75">
      <c r="A49" s="2">
        <v>10</v>
      </c>
      <c r="B49" s="62" t="s">
        <v>247</v>
      </c>
      <c r="C49" s="9" t="s">
        <v>249</v>
      </c>
      <c r="D49" s="45">
        <v>36756</v>
      </c>
      <c r="E49" s="21">
        <v>141852</v>
      </c>
      <c r="F49" s="20"/>
    </row>
    <row r="50" spans="1:5" s="1" customFormat="1" ht="102.75" customHeight="1">
      <c r="A50" s="87" t="s">
        <v>78</v>
      </c>
      <c r="B50" s="87"/>
      <c r="C50" s="87"/>
      <c r="D50" s="87"/>
      <c r="E50" s="87"/>
    </row>
    <row r="51" s="1" customFormat="1" ht="15.75">
      <c r="C51" s="70"/>
    </row>
    <row r="52" ht="15.75">
      <c r="C52" s="69"/>
    </row>
    <row r="53" spans="1:3" ht="15.75">
      <c r="A53" s="86" t="s">
        <v>293</v>
      </c>
      <c r="B53" s="86"/>
      <c r="C53" s="86"/>
    </row>
    <row r="54" spans="1:5" ht="15.75">
      <c r="A54" s="86" t="s">
        <v>284</v>
      </c>
      <c r="B54" s="86"/>
      <c r="C54" s="86"/>
      <c r="E54" s="70" t="s">
        <v>79</v>
      </c>
    </row>
  </sheetData>
  <sheetProtection/>
  <mergeCells count="15">
    <mergeCell ref="D1:E1"/>
    <mergeCell ref="A7:E7"/>
    <mergeCell ref="A37:E37"/>
    <mergeCell ref="A53:C53"/>
    <mergeCell ref="A54:C54"/>
    <mergeCell ref="A38:A39"/>
    <mergeCell ref="B38:B39"/>
    <mergeCell ref="C38:C39"/>
    <mergeCell ref="D8:E8"/>
    <mergeCell ref="D38:E38"/>
    <mergeCell ref="A5:E5"/>
    <mergeCell ref="A50:E50"/>
    <mergeCell ref="A8:A9"/>
    <mergeCell ref="B8:B9"/>
    <mergeCell ref="C8:C9"/>
  </mergeCells>
  <printOptions/>
  <pageMargins left="0.984251968503937" right="0.3937007874015748" top="0.3937007874015748" bottom="0.3937007874015748" header="0.31496062992125984" footer="0.31496062992125984"/>
  <pageSetup fitToHeight="2" horizontalDpi="600" verticalDpi="600" orientation="portrait" paperSize="9" scale="77" r:id="rId1"/>
  <rowBreaks count="1" manualBreakCount="1">
    <brk id="3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BreakPreview" zoomScaleSheetLayoutView="100" zoomScalePageLayoutView="0" workbookViewId="0" topLeftCell="A19">
      <selection activeCell="B24" sqref="B24"/>
    </sheetView>
  </sheetViews>
  <sheetFormatPr defaultColWidth="9.140625" defaultRowHeight="15"/>
  <cols>
    <col min="1" max="1" width="6.8515625" style="67" customWidth="1"/>
    <col min="2" max="2" width="18.00390625" style="67" customWidth="1"/>
    <col min="3" max="3" width="48.00390625" style="67" customWidth="1"/>
    <col min="4" max="4" width="17.140625" style="74" customWidth="1"/>
    <col min="5" max="5" width="13.8515625" style="67" customWidth="1"/>
    <col min="6" max="6" width="18.140625" style="67" customWidth="1"/>
    <col min="7" max="16384" width="9.140625" style="67" customWidth="1"/>
  </cols>
  <sheetData>
    <row r="1" spans="5:6" ht="15.75">
      <c r="E1" s="78" t="s">
        <v>288</v>
      </c>
      <c r="F1" s="78"/>
    </row>
    <row r="2" spans="5:6" ht="15.75">
      <c r="E2" s="90" t="s">
        <v>283</v>
      </c>
      <c r="F2" s="90"/>
    </row>
    <row r="3" spans="5:6" ht="15.75">
      <c r="E3" s="75" t="s">
        <v>80</v>
      </c>
      <c r="F3" s="75" t="s">
        <v>81</v>
      </c>
    </row>
    <row r="4" ht="15.75">
      <c r="F4" s="75"/>
    </row>
    <row r="5" spans="1:6" ht="66" customHeight="1">
      <c r="A5" s="83" t="s">
        <v>239</v>
      </c>
      <c r="B5" s="83"/>
      <c r="C5" s="83"/>
      <c r="D5" s="83"/>
      <c r="E5" s="83"/>
      <c r="F5" s="83"/>
    </row>
    <row r="6" spans="1:6" ht="15.75">
      <c r="A6" s="79" t="s">
        <v>167</v>
      </c>
      <c r="B6" s="79"/>
      <c r="C6" s="79"/>
      <c r="D6" s="79"/>
      <c r="E6" s="79"/>
      <c r="F6" s="79"/>
    </row>
    <row r="7" spans="1:6" ht="39" customHeight="1">
      <c r="A7" s="84" t="s">
        <v>0</v>
      </c>
      <c r="B7" s="84" t="s">
        <v>1</v>
      </c>
      <c r="C7" s="84" t="s">
        <v>82</v>
      </c>
      <c r="D7" s="84" t="s">
        <v>228</v>
      </c>
      <c r="E7" s="84" t="s">
        <v>281</v>
      </c>
      <c r="F7" s="84"/>
    </row>
    <row r="8" spans="1:6" ht="63">
      <c r="A8" s="84"/>
      <c r="B8" s="84"/>
      <c r="C8" s="84"/>
      <c r="D8" s="84"/>
      <c r="E8" s="62" t="s">
        <v>282</v>
      </c>
      <c r="F8" s="62" t="s">
        <v>2</v>
      </c>
    </row>
    <row r="9" spans="1:6" s="1" customFormat="1" ht="31.5">
      <c r="A9" s="63">
        <v>1</v>
      </c>
      <c r="B9" s="64" t="s">
        <v>216</v>
      </c>
      <c r="C9" s="58" t="s">
        <v>217</v>
      </c>
      <c r="D9" s="2" t="s">
        <v>229</v>
      </c>
      <c r="E9" s="45">
        <v>63358</v>
      </c>
      <c r="F9" s="21">
        <v>181159</v>
      </c>
    </row>
    <row r="10" spans="1:6" s="1" customFormat="1" ht="36.75" customHeight="1">
      <c r="A10" s="63">
        <v>2</v>
      </c>
      <c r="B10" s="64" t="s">
        <v>218</v>
      </c>
      <c r="C10" s="58" t="s">
        <v>219</v>
      </c>
      <c r="D10" s="2" t="s">
        <v>229</v>
      </c>
      <c r="E10" s="45">
        <v>58335</v>
      </c>
      <c r="F10" s="21">
        <v>166797</v>
      </c>
    </row>
    <row r="11" spans="1:6" s="1" customFormat="1" ht="30.75" customHeight="1">
      <c r="A11" s="63">
        <v>3</v>
      </c>
      <c r="B11" s="64" t="s">
        <v>220</v>
      </c>
      <c r="C11" s="58" t="s">
        <v>221</v>
      </c>
      <c r="D11" s="2" t="s">
        <v>229</v>
      </c>
      <c r="E11" s="45">
        <v>58335</v>
      </c>
      <c r="F11" s="21">
        <v>166797</v>
      </c>
    </row>
    <row r="12" spans="1:6" s="1" customFormat="1" ht="31.5">
      <c r="A12" s="63">
        <v>4</v>
      </c>
      <c r="B12" s="64" t="s">
        <v>222</v>
      </c>
      <c r="C12" s="58" t="s">
        <v>223</v>
      </c>
      <c r="D12" s="2" t="s">
        <v>229</v>
      </c>
      <c r="E12" s="45">
        <v>58335</v>
      </c>
      <c r="F12" s="21">
        <v>166797</v>
      </c>
    </row>
    <row r="13" spans="1:6" s="1" customFormat="1" ht="15.75">
      <c r="A13" s="91">
        <v>5</v>
      </c>
      <c r="B13" s="93" t="s">
        <v>224</v>
      </c>
      <c r="C13" s="95" t="s">
        <v>225</v>
      </c>
      <c r="D13" s="2" t="s">
        <v>230</v>
      </c>
      <c r="E13" s="45">
        <v>75136</v>
      </c>
      <c r="F13" s="21">
        <v>289971</v>
      </c>
    </row>
    <row r="14" spans="1:6" s="1" customFormat="1" ht="15.75">
      <c r="A14" s="92"/>
      <c r="B14" s="94"/>
      <c r="C14" s="96"/>
      <c r="D14" s="2" t="s">
        <v>229</v>
      </c>
      <c r="E14" s="45">
        <v>75136</v>
      </c>
      <c r="F14" s="21">
        <v>214835</v>
      </c>
    </row>
    <row r="15" spans="1:6" s="1" customFormat="1" ht="15.75">
      <c r="A15" s="91">
        <v>6</v>
      </c>
      <c r="B15" s="93" t="s">
        <v>226</v>
      </c>
      <c r="C15" s="95" t="s">
        <v>227</v>
      </c>
      <c r="D15" s="2" t="s">
        <v>230</v>
      </c>
      <c r="E15" s="45">
        <v>63358</v>
      </c>
      <c r="F15" s="21">
        <v>244517</v>
      </c>
    </row>
    <row r="16" spans="1:6" s="1" customFormat="1" ht="15.75">
      <c r="A16" s="92"/>
      <c r="B16" s="94"/>
      <c r="C16" s="96"/>
      <c r="D16" s="2" t="s">
        <v>229</v>
      </c>
      <c r="E16" s="45">
        <v>63358</v>
      </c>
      <c r="F16" s="21">
        <v>181159</v>
      </c>
    </row>
    <row r="17" spans="2:4" s="1" customFormat="1" ht="15.75">
      <c r="B17" s="8"/>
      <c r="D17" s="7"/>
    </row>
    <row r="18" spans="1:6" s="1" customFormat="1" ht="15.75">
      <c r="A18" s="82" t="s">
        <v>169</v>
      </c>
      <c r="B18" s="82"/>
      <c r="C18" s="82"/>
      <c r="D18" s="82"/>
      <c r="E18" s="82"/>
      <c r="F18" s="82"/>
    </row>
    <row r="19" spans="1:6" s="1" customFormat="1" ht="36" customHeight="1">
      <c r="A19" s="84" t="s">
        <v>0</v>
      </c>
      <c r="B19" s="84" t="s">
        <v>1</v>
      </c>
      <c r="C19" s="84" t="s">
        <v>82</v>
      </c>
      <c r="D19" s="84" t="s">
        <v>228</v>
      </c>
      <c r="E19" s="84" t="s">
        <v>281</v>
      </c>
      <c r="F19" s="84"/>
    </row>
    <row r="20" spans="1:6" s="1" customFormat="1" ht="63">
      <c r="A20" s="84"/>
      <c r="B20" s="84"/>
      <c r="C20" s="84"/>
      <c r="D20" s="84"/>
      <c r="E20" s="66" t="s">
        <v>282</v>
      </c>
      <c r="F20" s="66" t="s">
        <v>2</v>
      </c>
    </row>
    <row r="21" spans="1:6" s="1" customFormat="1" ht="31.5">
      <c r="A21" s="59">
        <v>1</v>
      </c>
      <c r="B21" s="16" t="s">
        <v>216</v>
      </c>
      <c r="C21" s="9" t="s">
        <v>217</v>
      </c>
      <c r="D21" s="2" t="s">
        <v>229</v>
      </c>
      <c r="E21" s="45">
        <v>27430</v>
      </c>
      <c r="F21" s="21">
        <v>78430</v>
      </c>
    </row>
    <row r="22" spans="1:6" s="1" customFormat="1" ht="31.5" customHeight="1">
      <c r="A22" s="59">
        <v>2</v>
      </c>
      <c r="B22" s="16" t="s">
        <v>218</v>
      </c>
      <c r="C22" s="9" t="s">
        <v>219</v>
      </c>
      <c r="D22" s="2" t="s">
        <v>229</v>
      </c>
      <c r="E22" s="45">
        <v>21944</v>
      </c>
      <c r="F22" s="21">
        <v>62744</v>
      </c>
    </row>
    <row r="23" spans="1:6" s="1" customFormat="1" ht="15.75">
      <c r="A23" s="59">
        <v>3</v>
      </c>
      <c r="B23" s="16" t="s">
        <v>220</v>
      </c>
      <c r="C23" s="9" t="s">
        <v>221</v>
      </c>
      <c r="D23" s="2" t="s">
        <v>229</v>
      </c>
      <c r="E23" s="45">
        <v>21944</v>
      </c>
      <c r="F23" s="21">
        <v>62744</v>
      </c>
    </row>
    <row r="24" spans="1:6" s="1" customFormat="1" ht="31.5">
      <c r="A24" s="59">
        <v>4</v>
      </c>
      <c r="B24" s="16" t="s">
        <v>222</v>
      </c>
      <c r="C24" s="9" t="s">
        <v>223</v>
      </c>
      <c r="D24" s="2" t="s">
        <v>229</v>
      </c>
      <c r="E24" s="45">
        <v>28527</v>
      </c>
      <c r="F24" s="21">
        <v>81567</v>
      </c>
    </row>
    <row r="25" spans="1:4" s="1" customFormat="1" ht="15.75">
      <c r="A25" s="10"/>
      <c r="B25" s="17"/>
      <c r="C25" s="10"/>
      <c r="D25" s="5"/>
    </row>
    <row r="26" spans="1:6" s="1" customFormat="1" ht="15.75">
      <c r="A26" s="88" t="s">
        <v>180</v>
      </c>
      <c r="B26" s="88"/>
      <c r="C26" s="88"/>
      <c r="D26" s="88"/>
      <c r="E26" s="88"/>
      <c r="F26" s="88"/>
    </row>
    <row r="27" spans="1:6" s="1" customFormat="1" ht="35.25" customHeight="1">
      <c r="A27" s="84" t="s">
        <v>0</v>
      </c>
      <c r="B27" s="84" t="s">
        <v>1</v>
      </c>
      <c r="C27" s="84" t="s">
        <v>82</v>
      </c>
      <c r="D27" s="84" t="s">
        <v>228</v>
      </c>
      <c r="E27" s="84" t="s">
        <v>281</v>
      </c>
      <c r="F27" s="84"/>
    </row>
    <row r="28" spans="1:6" s="1" customFormat="1" ht="63">
      <c r="A28" s="84"/>
      <c r="B28" s="84"/>
      <c r="C28" s="84"/>
      <c r="D28" s="84"/>
      <c r="E28" s="62" t="s">
        <v>282</v>
      </c>
      <c r="F28" s="62" t="s">
        <v>2</v>
      </c>
    </row>
    <row r="29" spans="1:6" s="1" customFormat="1" ht="31.5">
      <c r="A29" s="63">
        <v>1</v>
      </c>
      <c r="B29" s="16" t="s">
        <v>216</v>
      </c>
      <c r="C29" s="9" t="s">
        <v>217</v>
      </c>
      <c r="D29" s="2" t="s">
        <v>229</v>
      </c>
      <c r="E29" s="45">
        <v>27430</v>
      </c>
      <c r="F29" s="21">
        <v>78430</v>
      </c>
    </row>
    <row r="30" spans="1:6" s="1" customFormat="1" ht="15.75">
      <c r="A30" s="59">
        <v>2</v>
      </c>
      <c r="B30" s="16" t="s">
        <v>220</v>
      </c>
      <c r="C30" s="9" t="s">
        <v>221</v>
      </c>
      <c r="D30" s="2" t="s">
        <v>229</v>
      </c>
      <c r="E30" s="45">
        <v>21944</v>
      </c>
      <c r="F30" s="21">
        <v>62744</v>
      </c>
    </row>
    <row r="31" spans="1:6" s="1" customFormat="1" ht="92.25" customHeight="1">
      <c r="A31" s="87" t="s">
        <v>78</v>
      </c>
      <c r="B31" s="87"/>
      <c r="C31" s="87"/>
      <c r="D31" s="87"/>
      <c r="E31" s="87"/>
      <c r="F31" s="87"/>
    </row>
    <row r="32" s="1" customFormat="1" ht="15.75">
      <c r="D32" s="7"/>
    </row>
    <row r="33" s="1" customFormat="1" ht="15.75">
      <c r="D33" s="7"/>
    </row>
    <row r="34" spans="1:4" ht="15.75">
      <c r="A34" s="86" t="s">
        <v>293</v>
      </c>
      <c r="B34" s="86"/>
      <c r="C34" s="86"/>
      <c r="D34" s="7"/>
    </row>
    <row r="35" spans="1:6" ht="15.75">
      <c r="A35" s="86" t="s">
        <v>284</v>
      </c>
      <c r="B35" s="86"/>
      <c r="C35" s="86"/>
      <c r="D35" s="1"/>
      <c r="F35" s="70" t="s">
        <v>79</v>
      </c>
    </row>
  </sheetData>
  <sheetProtection/>
  <mergeCells count="30">
    <mergeCell ref="A18:F18"/>
    <mergeCell ref="E2:F2"/>
    <mergeCell ref="A15:A16"/>
    <mergeCell ref="B15:B16"/>
    <mergeCell ref="C15:C16"/>
    <mergeCell ref="A7:A8"/>
    <mergeCell ref="B7:B8"/>
    <mergeCell ref="C7:C8"/>
    <mergeCell ref="D7:D8"/>
    <mergeCell ref="A13:A14"/>
    <mergeCell ref="B13:B14"/>
    <mergeCell ref="C13:C14"/>
    <mergeCell ref="E7:F7"/>
    <mergeCell ref="A6:F6"/>
    <mergeCell ref="E19:F19"/>
    <mergeCell ref="E27:F27"/>
    <mergeCell ref="E1:F1"/>
    <mergeCell ref="A35:C35"/>
    <mergeCell ref="A19:A20"/>
    <mergeCell ref="B19:B20"/>
    <mergeCell ref="C19:C20"/>
    <mergeCell ref="A34:C34"/>
    <mergeCell ref="D19:D20"/>
    <mergeCell ref="D27:D28"/>
    <mergeCell ref="A27:A28"/>
    <mergeCell ref="B27:B28"/>
    <mergeCell ref="C27:C28"/>
    <mergeCell ref="A5:F5"/>
    <mergeCell ref="A26:F26"/>
    <mergeCell ref="A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rowBreaks count="1" manualBreakCount="1">
    <brk id="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90" zoomScaleSheetLayoutView="90" zoomScalePageLayoutView="0" workbookViewId="0" topLeftCell="A1">
      <selection activeCell="F4" sqref="F4"/>
    </sheetView>
  </sheetViews>
  <sheetFormatPr defaultColWidth="9.140625" defaultRowHeight="37.5" customHeight="1" outlineLevelCol="1"/>
  <cols>
    <col min="1" max="1" width="40.421875" style="22" customWidth="1"/>
    <col min="2" max="2" width="10.57421875" style="22" customWidth="1" outlineLevel="1"/>
    <col min="3" max="3" width="13.57421875" style="22" customWidth="1" outlineLevel="1"/>
    <col min="4" max="4" width="14.7109375" style="22" customWidth="1" outlineLevel="1"/>
    <col min="5" max="6" width="21.57421875" style="22" bestFit="1" customWidth="1"/>
    <col min="7" max="16384" width="9.140625" style="22" customWidth="1"/>
  </cols>
  <sheetData>
    <row r="1" spans="1:6" ht="72" customHeight="1">
      <c r="A1" s="97" t="s">
        <v>271</v>
      </c>
      <c r="B1" s="97"/>
      <c r="C1" s="97"/>
      <c r="D1" s="97"/>
      <c r="E1" s="97"/>
      <c r="F1" s="97"/>
    </row>
    <row r="2" spans="1:3" ht="37.5" customHeight="1">
      <c r="A2" s="23"/>
      <c r="B2" s="23"/>
      <c r="C2" s="23"/>
    </row>
    <row r="3" spans="1:6" ht="93.75">
      <c r="A3" s="24" t="s">
        <v>260</v>
      </c>
      <c r="B3" s="25" t="s">
        <v>275</v>
      </c>
      <c r="C3" s="25" t="s">
        <v>276</v>
      </c>
      <c r="D3" s="25" t="s">
        <v>277</v>
      </c>
      <c r="E3" s="25" t="s">
        <v>278</v>
      </c>
      <c r="F3" s="25" t="s">
        <v>279</v>
      </c>
    </row>
    <row r="4" spans="1:6" ht="18.75">
      <c r="A4" s="26" t="s">
        <v>261</v>
      </c>
      <c r="B4" s="26"/>
      <c r="C4" s="26"/>
      <c r="D4" s="26"/>
      <c r="E4" s="26"/>
      <c r="F4" s="26"/>
    </row>
    <row r="5" spans="1:6" ht="18.75">
      <c r="A5" s="26" t="s">
        <v>262</v>
      </c>
      <c r="B5" s="27">
        <v>367</v>
      </c>
      <c r="C5" s="28">
        <v>4289</v>
      </c>
      <c r="D5" s="28">
        <v>13664</v>
      </c>
      <c r="E5" s="28">
        <f>B5*C5</f>
        <v>1574063</v>
      </c>
      <c r="F5" s="28">
        <f>B5*D5</f>
        <v>5014688</v>
      </c>
    </row>
    <row r="6" spans="1:6" ht="18.75">
      <c r="A6" s="26" t="s">
        <v>263</v>
      </c>
      <c r="B6" s="27">
        <v>165</v>
      </c>
      <c r="C6" s="28">
        <v>4164</v>
      </c>
      <c r="D6" s="28">
        <v>17423</v>
      </c>
      <c r="E6" s="28">
        <f>B6*C6</f>
        <v>687060</v>
      </c>
      <c r="F6" s="28">
        <f>B6*D6</f>
        <v>2874795</v>
      </c>
    </row>
    <row r="7" spans="1:6" ht="18.75">
      <c r="A7" s="26" t="s">
        <v>264</v>
      </c>
      <c r="B7" s="27">
        <v>82</v>
      </c>
      <c r="C7" s="28">
        <v>4532</v>
      </c>
      <c r="D7" s="28">
        <v>4532</v>
      </c>
      <c r="E7" s="28">
        <f>B7*C7</f>
        <v>371624</v>
      </c>
      <c r="F7" s="28">
        <f>B7*D7</f>
        <v>371624</v>
      </c>
    </row>
    <row r="8" spans="1:6" ht="18.75">
      <c r="A8" s="26"/>
      <c r="B8" s="29"/>
      <c r="C8" s="26"/>
      <c r="D8" s="26"/>
      <c r="E8" s="26"/>
      <c r="F8" s="26"/>
    </row>
    <row r="9" spans="1:6" ht="18.75">
      <c r="A9" s="26" t="s">
        <v>265</v>
      </c>
      <c r="B9" s="29"/>
      <c r="C9" s="26"/>
      <c r="D9" s="26"/>
      <c r="E9" s="26"/>
      <c r="F9" s="26"/>
    </row>
    <row r="10" spans="1:6" ht="18.75">
      <c r="A10" s="26" t="s">
        <v>262</v>
      </c>
      <c r="B10" s="27">
        <v>434</v>
      </c>
      <c r="C10" s="30">
        <v>1698</v>
      </c>
      <c r="D10" s="30">
        <v>6792</v>
      </c>
      <c r="E10" s="28">
        <f>B10*C10</f>
        <v>736932</v>
      </c>
      <c r="F10" s="28">
        <f>B10*D10</f>
        <v>2947728</v>
      </c>
    </row>
    <row r="11" spans="1:6" ht="18.75">
      <c r="A11" s="26" t="s">
        <v>263</v>
      </c>
      <c r="B11" s="27"/>
      <c r="C11" s="31"/>
      <c r="D11" s="31"/>
      <c r="E11" s="28">
        <f>B11*C11</f>
        <v>0</v>
      </c>
      <c r="F11" s="28">
        <f>B11*D11</f>
        <v>0</v>
      </c>
    </row>
    <row r="12" spans="1:6" ht="18.75">
      <c r="A12" s="26" t="s">
        <v>264</v>
      </c>
      <c r="B12" s="27">
        <v>18</v>
      </c>
      <c r="C12" s="28">
        <v>1733</v>
      </c>
      <c r="D12" s="28">
        <v>2600</v>
      </c>
      <c r="E12" s="28">
        <f>B12*C12</f>
        <v>31194</v>
      </c>
      <c r="F12" s="28">
        <f>B12*D12</f>
        <v>46800</v>
      </c>
    </row>
    <row r="13" spans="1:6" ht="18.75">
      <c r="A13" s="26"/>
      <c r="B13" s="32"/>
      <c r="C13" s="26"/>
      <c r="D13" s="26"/>
      <c r="E13" s="26"/>
      <c r="F13" s="26"/>
    </row>
    <row r="14" spans="1:6" ht="18.75">
      <c r="A14" s="26" t="s">
        <v>266</v>
      </c>
      <c r="B14" s="32"/>
      <c r="C14" s="26"/>
      <c r="D14" s="26"/>
      <c r="E14" s="26"/>
      <c r="F14" s="26"/>
    </row>
    <row r="15" spans="1:6" ht="18.75">
      <c r="A15" s="26" t="s">
        <v>262</v>
      </c>
      <c r="B15" s="27">
        <v>524</v>
      </c>
      <c r="C15" s="30">
        <v>1713</v>
      </c>
      <c r="D15" s="30">
        <v>6851</v>
      </c>
      <c r="E15" s="28">
        <f>B15*C15</f>
        <v>897612</v>
      </c>
      <c r="F15" s="28">
        <f>B15*D15</f>
        <v>3589924</v>
      </c>
    </row>
    <row r="16" spans="1:6" ht="18.75">
      <c r="A16" s="26" t="s">
        <v>263</v>
      </c>
      <c r="B16" s="27">
        <v>14</v>
      </c>
      <c r="C16" s="30">
        <v>1960</v>
      </c>
      <c r="D16" s="30">
        <v>9800</v>
      </c>
      <c r="E16" s="28">
        <f>B16*C16</f>
        <v>27440</v>
      </c>
      <c r="F16" s="28">
        <f>B16*D16</f>
        <v>137200</v>
      </c>
    </row>
    <row r="17" spans="1:6" ht="18.75">
      <c r="A17" s="26" t="s">
        <v>264</v>
      </c>
      <c r="B17" s="27">
        <v>271</v>
      </c>
      <c r="C17" s="28">
        <v>1706</v>
      </c>
      <c r="D17" s="28">
        <v>2558</v>
      </c>
      <c r="E17" s="28">
        <f>B17*C17</f>
        <v>462326</v>
      </c>
      <c r="F17" s="28">
        <f>B17*D17</f>
        <v>693218</v>
      </c>
    </row>
    <row r="18" spans="1:6" ht="18.75">
      <c r="A18" s="26"/>
      <c r="B18" s="32"/>
      <c r="C18" s="26"/>
      <c r="D18" s="26"/>
      <c r="E18" s="26"/>
      <c r="F18" s="26"/>
    </row>
    <row r="19" spans="1:6" ht="18.75">
      <c r="A19" s="26" t="s">
        <v>267</v>
      </c>
      <c r="B19" s="33"/>
      <c r="C19" s="30"/>
      <c r="D19" s="30"/>
      <c r="E19" s="34">
        <f>SUM(E5:E17)</f>
        <v>4788251</v>
      </c>
      <c r="F19" s="34">
        <f>SUM(F5:F17)</f>
        <v>15675977</v>
      </c>
    </row>
    <row r="20" spans="1:6" ht="18.75">
      <c r="A20" s="26"/>
      <c r="B20" s="32"/>
      <c r="C20" s="26"/>
      <c r="D20" s="26"/>
      <c r="E20" s="26"/>
      <c r="F20" s="26"/>
    </row>
    <row r="21" spans="1:6" ht="18.75">
      <c r="A21" s="26"/>
      <c r="B21" s="32"/>
      <c r="C21" s="26"/>
      <c r="D21" s="26"/>
      <c r="E21" s="26"/>
      <c r="F21" s="26"/>
    </row>
    <row r="22" spans="1:6" ht="18.75">
      <c r="A22" s="24" t="s">
        <v>268</v>
      </c>
      <c r="B22" s="35"/>
      <c r="C22" s="26"/>
      <c r="D22" s="26"/>
      <c r="E22" s="26"/>
      <c r="F22" s="26"/>
    </row>
    <row r="23" spans="1:6" ht="18.75">
      <c r="A23" s="26" t="s">
        <v>261</v>
      </c>
      <c r="B23" s="27">
        <v>31</v>
      </c>
      <c r="C23" s="28">
        <v>4859</v>
      </c>
      <c r="D23" s="28">
        <v>9717</v>
      </c>
      <c r="E23" s="28">
        <f>B23*C23</f>
        <v>150629</v>
      </c>
      <c r="F23" s="28">
        <f>B23*D23</f>
        <v>301227</v>
      </c>
    </row>
    <row r="24" spans="1:6" ht="18.75">
      <c r="A24" s="26"/>
      <c r="B24" s="36"/>
      <c r="C24" s="37"/>
      <c r="D24" s="37"/>
      <c r="E24" s="26"/>
      <c r="F24" s="26"/>
    </row>
    <row r="25" spans="1:6" ht="18.75">
      <c r="A25" s="26" t="s">
        <v>266</v>
      </c>
      <c r="B25" s="38">
        <v>9</v>
      </c>
      <c r="C25" s="39">
        <v>1340</v>
      </c>
      <c r="D25" s="39">
        <v>4154</v>
      </c>
      <c r="E25" s="28">
        <f>B25*C25</f>
        <v>12060</v>
      </c>
      <c r="F25" s="28">
        <f>B25*D25</f>
        <v>37386</v>
      </c>
    </row>
    <row r="26" spans="1:6" ht="18.75">
      <c r="A26" s="26"/>
      <c r="B26" s="36"/>
      <c r="C26" s="40"/>
      <c r="D26" s="40"/>
      <c r="E26" s="26"/>
      <c r="F26" s="26"/>
    </row>
    <row r="27" spans="1:6" ht="18.75">
      <c r="A27" s="26" t="s">
        <v>267</v>
      </c>
      <c r="B27" s="33"/>
      <c r="C27" s="34"/>
      <c r="D27" s="34"/>
      <c r="E27" s="28">
        <f>E23+E25</f>
        <v>162689</v>
      </c>
      <c r="F27" s="28">
        <f>F23+F25</f>
        <v>338613</v>
      </c>
    </row>
    <row r="28" spans="1:6" ht="18.75">
      <c r="A28" s="26"/>
      <c r="B28" s="32"/>
      <c r="C28" s="26"/>
      <c r="D28" s="26"/>
      <c r="E28" s="26"/>
      <c r="F28" s="26"/>
    </row>
    <row r="29" spans="1:6" ht="18.75">
      <c r="A29" s="26"/>
      <c r="B29" s="29"/>
      <c r="C29" s="26"/>
      <c r="D29" s="26"/>
      <c r="E29" s="26"/>
      <c r="F29" s="26"/>
    </row>
    <row r="30" spans="1:6" ht="18.75">
      <c r="A30" s="24" t="s">
        <v>269</v>
      </c>
      <c r="B30" s="41"/>
      <c r="C30" s="26"/>
      <c r="D30" s="26"/>
      <c r="E30" s="26"/>
      <c r="F30" s="26"/>
    </row>
    <row r="31" spans="1:6" ht="18.75">
      <c r="A31" s="26" t="s">
        <v>261</v>
      </c>
      <c r="B31" s="27">
        <v>211</v>
      </c>
      <c r="C31" s="28">
        <v>2289</v>
      </c>
      <c r="D31" s="28">
        <v>4275</v>
      </c>
      <c r="E31" s="28">
        <f>B31*C31</f>
        <v>482979</v>
      </c>
      <c r="F31" s="28">
        <f>B31*D31</f>
        <v>902025</v>
      </c>
    </row>
    <row r="32" spans="1:6" ht="18.75">
      <c r="A32" s="26"/>
      <c r="B32" s="32"/>
      <c r="C32" s="42"/>
      <c r="D32" s="42"/>
      <c r="E32" s="26"/>
      <c r="F32" s="26"/>
    </row>
    <row r="33" spans="1:6" ht="18.75">
      <c r="A33" s="26" t="s">
        <v>266</v>
      </c>
      <c r="B33" s="27">
        <v>52</v>
      </c>
      <c r="C33" s="28">
        <v>907</v>
      </c>
      <c r="D33" s="28">
        <v>1813</v>
      </c>
      <c r="E33" s="28">
        <f>B33*C33</f>
        <v>47164</v>
      </c>
      <c r="F33" s="28">
        <f>B33*D33</f>
        <v>94276</v>
      </c>
    </row>
    <row r="34" spans="1:6" ht="18.75">
      <c r="A34" s="26"/>
      <c r="B34" s="29"/>
      <c r="C34" s="26"/>
      <c r="D34" s="26"/>
      <c r="E34" s="26"/>
      <c r="F34" s="26"/>
    </row>
    <row r="35" spans="1:6" ht="18.75">
      <c r="A35" s="26" t="s">
        <v>267</v>
      </c>
      <c r="B35" s="33"/>
      <c r="C35" s="34"/>
      <c r="D35" s="34"/>
      <c r="E35" s="28">
        <f>E31+E33</f>
        <v>530143</v>
      </c>
      <c r="F35" s="28">
        <f>F31+F33</f>
        <v>996301</v>
      </c>
    </row>
    <row r="36" ht="18.75"/>
    <row r="37" ht="18.75"/>
    <row r="38" spans="1:6" ht="18.75">
      <c r="A38" s="43" t="s">
        <v>270</v>
      </c>
      <c r="B38" s="44"/>
      <c r="C38" s="44"/>
      <c r="D38" s="44"/>
      <c r="E38" s="44">
        <f>E19+E27+E35</f>
        <v>5481083</v>
      </c>
      <c r="F38" s="44">
        <f>F19+F27+F35</f>
        <v>17010891</v>
      </c>
    </row>
    <row r="40" spans="5:6" ht="37.5" customHeight="1">
      <c r="E40" s="47">
        <f>E38+'[1]свод'!E38+'[2]свод'!E38+'[3]свод'!E38+'[4]свод'!E38</f>
        <v>20130053</v>
      </c>
      <c r="F40" s="47">
        <f>F38+'[1]свод'!F38+'[2]свод'!F38+'[3]свод'!F38+'[4]свод'!F38</f>
        <v>42482515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="90" zoomScaleSheetLayoutView="90" zoomScalePageLayoutView="0" workbookViewId="0" topLeftCell="A19">
      <selection activeCell="M7" sqref="M7"/>
    </sheetView>
  </sheetViews>
  <sheetFormatPr defaultColWidth="9.140625" defaultRowHeight="37.5" customHeight="1" outlineLevelCol="1"/>
  <cols>
    <col min="1" max="1" width="55.7109375" style="22" customWidth="1"/>
    <col min="2" max="2" width="10.57421875" style="22" hidden="1" customWidth="1" outlineLevel="1"/>
    <col min="3" max="3" width="13.57421875" style="22" hidden="1" customWidth="1" outlineLevel="1"/>
    <col min="4" max="4" width="14.7109375" style="22" hidden="1" customWidth="1" outlineLevel="1"/>
    <col min="5" max="5" width="30.57421875" style="22" customWidth="1" collapsed="1"/>
    <col min="6" max="6" width="21.57421875" style="22" bestFit="1" customWidth="1"/>
    <col min="7" max="16384" width="9.140625" style="22" customWidth="1"/>
  </cols>
  <sheetData>
    <row r="1" spans="1:6" ht="72" customHeight="1">
      <c r="A1" s="98" t="s">
        <v>280</v>
      </c>
      <c r="B1" s="98"/>
      <c r="C1" s="98"/>
      <c r="D1" s="98"/>
      <c r="E1" s="98"/>
      <c r="F1" s="48"/>
    </row>
    <row r="2" spans="1:5" ht="37.5" customHeight="1">
      <c r="A2" s="99" t="s">
        <v>274</v>
      </c>
      <c r="B2" s="99"/>
      <c r="C2" s="99"/>
      <c r="D2" s="99"/>
      <c r="E2" s="99"/>
    </row>
    <row r="3" spans="1:6" ht="46.5" customHeight="1">
      <c r="A3" s="51" t="s">
        <v>260</v>
      </c>
      <c r="B3" s="52" t="s">
        <v>275</v>
      </c>
      <c r="C3" s="52" t="s">
        <v>276</v>
      </c>
      <c r="D3" s="52" t="s">
        <v>277</v>
      </c>
      <c r="E3" s="52" t="s">
        <v>273</v>
      </c>
      <c r="F3" s="25" t="s">
        <v>272</v>
      </c>
    </row>
    <row r="4" spans="1:6" ht="18.75">
      <c r="A4" s="26" t="s">
        <v>261</v>
      </c>
      <c r="B4" s="26"/>
      <c r="C4" s="26"/>
      <c r="D4" s="26"/>
      <c r="E4" s="26"/>
      <c r="F4" s="26"/>
    </row>
    <row r="5" spans="1:6" ht="18.75">
      <c r="A5" s="26" t="s">
        <v>262</v>
      </c>
      <c r="B5" s="27">
        <v>367</v>
      </c>
      <c r="C5" s="28">
        <v>4289</v>
      </c>
      <c r="D5" s="28">
        <v>13664</v>
      </c>
      <c r="E5" s="28">
        <f>свод!E5+'[1]свод'!E5+'[2]свод'!E5+'[3]свод'!E5+'[4]свод'!E5</f>
        <v>5684319</v>
      </c>
      <c r="F5" s="28">
        <f>свод!F5+'[1]свод'!F5+'[2]свод'!F5+'[3]свод'!F5+'[4]свод'!F5</f>
        <v>10714224</v>
      </c>
    </row>
    <row r="6" spans="1:6" ht="18.75">
      <c r="A6" s="26" t="s">
        <v>263</v>
      </c>
      <c r="B6" s="27">
        <v>165</v>
      </c>
      <c r="C6" s="28">
        <v>4164</v>
      </c>
      <c r="D6" s="28">
        <v>17423</v>
      </c>
      <c r="E6" s="28">
        <f>свод!E6+'[1]свод'!E6+'[2]свод'!E6+'[3]свод'!E6+'[4]свод'!E6</f>
        <v>3471930</v>
      </c>
      <c r="F6" s="28">
        <f>свод!F6+'[1]свод'!F6+'[2]свод'!F6+'[3]свод'!F6+'[4]свод'!F6</f>
        <v>8124185</v>
      </c>
    </row>
    <row r="7" spans="1:6" ht="18.75">
      <c r="A7" s="26" t="s">
        <v>264</v>
      </c>
      <c r="B7" s="27">
        <v>82</v>
      </c>
      <c r="C7" s="28">
        <v>4532</v>
      </c>
      <c r="D7" s="28">
        <v>4532</v>
      </c>
      <c r="E7" s="28">
        <f>свод!E7+'[1]свод'!E7+'[2]свод'!E7+'[3]свод'!E7+'[4]свод'!E7</f>
        <v>371624</v>
      </c>
      <c r="F7" s="28">
        <f>свод!F7+'[1]свод'!F7+'[2]свод'!F7+'[3]свод'!F7+'[4]свод'!F7</f>
        <v>371624</v>
      </c>
    </row>
    <row r="8" spans="1:6" ht="18.75">
      <c r="A8" s="26"/>
      <c r="B8" s="29"/>
      <c r="C8" s="26"/>
      <c r="D8" s="26"/>
      <c r="E8" s="26"/>
      <c r="F8" s="26"/>
    </row>
    <row r="9" spans="1:6" ht="18.75">
      <c r="A9" s="26" t="s">
        <v>265</v>
      </c>
      <c r="B9" s="29"/>
      <c r="C9" s="26"/>
      <c r="D9" s="26"/>
      <c r="E9" s="26"/>
      <c r="F9" s="26"/>
    </row>
    <row r="10" spans="1:6" ht="18.75">
      <c r="A10" s="26" t="s">
        <v>262</v>
      </c>
      <c r="B10" s="27">
        <v>434</v>
      </c>
      <c r="C10" s="30">
        <v>1698</v>
      </c>
      <c r="D10" s="30">
        <v>6792</v>
      </c>
      <c r="E10" s="28">
        <f>свод!E10+'[1]свод'!E10+'[2]свод'!E10+'[3]свод'!E10+'[4]свод'!E10</f>
        <v>1795568</v>
      </c>
      <c r="F10" s="28">
        <f>свод!F10+'[1]свод'!F10+'[2]свод'!F10+'[3]свод'!F10+'[4]свод'!F10</f>
        <v>5021944</v>
      </c>
    </row>
    <row r="11" spans="1:6" ht="18.75">
      <c r="A11" s="26" t="s">
        <v>263</v>
      </c>
      <c r="B11" s="27"/>
      <c r="C11" s="31"/>
      <c r="D11" s="31"/>
      <c r="E11" s="28">
        <f>свод!E11+'[1]свод'!E11+'[2]свод'!E11+'[3]свод'!E11+'[4]свод'!E11</f>
        <v>0</v>
      </c>
      <c r="F11" s="28">
        <f>свод!F11+'[1]свод'!F11+'[2]свод'!F11+'[3]свод'!F11+'[4]свод'!F11</f>
        <v>0</v>
      </c>
    </row>
    <row r="12" spans="1:6" ht="18.75">
      <c r="A12" s="26" t="s">
        <v>264</v>
      </c>
      <c r="B12" s="27">
        <v>18</v>
      </c>
      <c r="C12" s="28">
        <v>1733</v>
      </c>
      <c r="D12" s="28">
        <v>2600</v>
      </c>
      <c r="E12" s="28">
        <f>свод!E12+'[1]свод'!E12+'[2]свод'!E12+'[3]свод'!E12+'[4]свод'!E12</f>
        <v>63306</v>
      </c>
      <c r="F12" s="28">
        <f>свод!F12+'[1]свод'!F12+'[2]свод'!F12+'[3]свод'!F12+'[4]свод'!F12</f>
        <v>78912</v>
      </c>
    </row>
    <row r="13" spans="1:6" ht="18.75">
      <c r="A13" s="26"/>
      <c r="B13" s="32"/>
      <c r="C13" s="26"/>
      <c r="D13" s="26"/>
      <c r="E13" s="26"/>
      <c r="F13" s="26"/>
    </row>
    <row r="14" spans="1:6" ht="18.75">
      <c r="A14" s="26" t="s">
        <v>266</v>
      </c>
      <c r="B14" s="32"/>
      <c r="C14" s="26"/>
      <c r="D14" s="26"/>
      <c r="E14" s="26"/>
      <c r="F14" s="26"/>
    </row>
    <row r="15" spans="1:6" ht="18.75">
      <c r="A15" s="26" t="s">
        <v>262</v>
      </c>
      <c r="B15" s="27">
        <v>524</v>
      </c>
      <c r="C15" s="30">
        <v>1713</v>
      </c>
      <c r="D15" s="30">
        <v>6851</v>
      </c>
      <c r="E15" s="28">
        <f>свод!E15+'[1]свод'!E15+'[2]свод'!E15+'[3]свод'!E15+'[4]свод'!E15</f>
        <v>5822816</v>
      </c>
      <c r="F15" s="28">
        <f>свод!F15+'[1]свод'!F15+'[2]свод'!F15+'[3]свод'!F15+'[4]свод'!F15</f>
        <v>13711501</v>
      </c>
    </row>
    <row r="16" spans="1:6" ht="18.75">
      <c r="A16" s="26" t="s">
        <v>263</v>
      </c>
      <c r="B16" s="27">
        <v>14</v>
      </c>
      <c r="C16" s="30">
        <v>1960</v>
      </c>
      <c r="D16" s="30">
        <v>9800</v>
      </c>
      <c r="E16" s="28">
        <f>свод!E16+'[1]свод'!E16+'[2]свод'!E16+'[3]свод'!E16+'[4]свод'!E16</f>
        <v>248742</v>
      </c>
      <c r="F16" s="28">
        <f>свод!F16+'[1]свод'!F16+'[2]свод'!F16+'[3]свод'!F16+'[4]свод'!F16</f>
        <v>692444</v>
      </c>
    </row>
    <row r="17" spans="1:6" ht="18.75">
      <c r="A17" s="26" t="s">
        <v>264</v>
      </c>
      <c r="B17" s="27">
        <v>271</v>
      </c>
      <c r="C17" s="28">
        <v>1706</v>
      </c>
      <c r="D17" s="28">
        <v>2558</v>
      </c>
      <c r="E17" s="28">
        <f>свод!E17+'[1]свод'!E17+'[2]свод'!E17+'[3]свод'!E17+'[4]свод'!E17</f>
        <v>756365</v>
      </c>
      <c r="F17" s="28">
        <f>свод!F17+'[1]свод'!F17+'[2]свод'!F17+'[3]свод'!F17+'[4]свод'!F17</f>
        <v>987257</v>
      </c>
    </row>
    <row r="18" spans="1:6" ht="18.75">
      <c r="A18" s="26"/>
      <c r="B18" s="32"/>
      <c r="C18" s="26"/>
      <c r="D18" s="26"/>
      <c r="E18" s="26"/>
      <c r="F18" s="26"/>
    </row>
    <row r="19" spans="1:6" ht="18.75">
      <c r="A19" s="53" t="s">
        <v>267</v>
      </c>
      <c r="B19" s="54"/>
      <c r="C19" s="57"/>
      <c r="D19" s="57"/>
      <c r="E19" s="55">
        <f>SUM(E5:E17)</f>
        <v>18214670</v>
      </c>
      <c r="F19" s="49">
        <f>SUM(F5:F17)</f>
        <v>39702091</v>
      </c>
    </row>
    <row r="20" spans="1:6" ht="18.75">
      <c r="A20" s="26"/>
      <c r="B20" s="32"/>
      <c r="C20" s="26"/>
      <c r="D20" s="26"/>
      <c r="E20" s="26"/>
      <c r="F20" s="26"/>
    </row>
    <row r="21" spans="1:6" ht="18.75">
      <c r="A21" s="26"/>
      <c r="B21" s="32"/>
      <c r="C21" s="26"/>
      <c r="D21" s="26"/>
      <c r="E21" s="26"/>
      <c r="F21" s="26"/>
    </row>
    <row r="22" spans="1:6" ht="18.75">
      <c r="A22" s="51" t="s">
        <v>268</v>
      </c>
      <c r="B22" s="35"/>
      <c r="C22" s="26"/>
      <c r="D22" s="26"/>
      <c r="E22" s="26"/>
      <c r="F22" s="26"/>
    </row>
    <row r="23" spans="1:6" ht="18.75">
      <c r="A23" s="26" t="s">
        <v>261</v>
      </c>
      <c r="B23" s="27">
        <v>31</v>
      </c>
      <c r="C23" s="28">
        <v>4859</v>
      </c>
      <c r="D23" s="28">
        <v>9717</v>
      </c>
      <c r="E23" s="28">
        <f>свод!E23+'[1]свод'!E23+'[2]свод'!E23+'[3]свод'!E23+'[4]свод'!E23</f>
        <v>337442</v>
      </c>
      <c r="F23" s="28">
        <f>свод!F23+'[1]свод'!F23+'[2]свод'!F23+'[3]свод'!F23+'[4]свод'!F23</f>
        <v>488040</v>
      </c>
    </row>
    <row r="24" spans="1:6" ht="18.75">
      <c r="A24" s="26"/>
      <c r="B24" s="36"/>
      <c r="C24" s="37"/>
      <c r="D24" s="37"/>
      <c r="E24" s="26"/>
      <c r="F24" s="26"/>
    </row>
    <row r="25" spans="1:6" ht="18.75">
      <c r="A25" s="26" t="s">
        <v>266</v>
      </c>
      <c r="B25" s="38">
        <v>9</v>
      </c>
      <c r="C25" s="39">
        <v>1340</v>
      </c>
      <c r="D25" s="39">
        <v>4154</v>
      </c>
      <c r="E25" s="28">
        <f>свод!E25+'[1]свод'!E25+'[2]свод'!E25+'[3]свод'!E27+'[4]свод'!E25</f>
        <v>52987</v>
      </c>
      <c r="F25" s="28">
        <f>свод!F25+'[1]свод'!F25+'[2]свод'!F25+'[3]свод'!F27+'[4]свод'!F25</f>
        <v>149012</v>
      </c>
    </row>
    <row r="26" spans="1:6" ht="18.75">
      <c r="A26" s="26"/>
      <c r="B26" s="36"/>
      <c r="C26" s="40"/>
      <c r="D26" s="40"/>
      <c r="E26" s="26"/>
      <c r="F26" s="26"/>
    </row>
    <row r="27" spans="1:6" ht="18.75">
      <c r="A27" s="53" t="s">
        <v>267</v>
      </c>
      <c r="B27" s="54"/>
      <c r="C27" s="55"/>
      <c r="D27" s="55"/>
      <c r="E27" s="56">
        <f>E23+E25</f>
        <v>390429</v>
      </c>
      <c r="F27" s="50">
        <f>F23+F25</f>
        <v>637052</v>
      </c>
    </row>
    <row r="28" spans="1:6" ht="18.75">
      <c r="A28" s="26"/>
      <c r="B28" s="32"/>
      <c r="C28" s="26"/>
      <c r="D28" s="26"/>
      <c r="E28" s="26"/>
      <c r="F28" s="26"/>
    </row>
    <row r="29" spans="1:6" ht="18.75">
      <c r="A29" s="26"/>
      <c r="B29" s="29"/>
      <c r="C29" s="26"/>
      <c r="D29" s="26"/>
      <c r="E29" s="26"/>
      <c r="F29" s="26"/>
    </row>
    <row r="30" spans="1:6" ht="18.75">
      <c r="A30" s="51" t="s">
        <v>269</v>
      </c>
      <c r="B30" s="41"/>
      <c r="C30" s="26"/>
      <c r="D30" s="26"/>
      <c r="E30" s="26"/>
      <c r="F30" s="26"/>
    </row>
    <row r="31" spans="1:6" ht="18.75">
      <c r="A31" s="26" t="s">
        <v>261</v>
      </c>
      <c r="B31" s="27">
        <v>211</v>
      </c>
      <c r="C31" s="28">
        <v>2289</v>
      </c>
      <c r="D31" s="28">
        <v>4275</v>
      </c>
      <c r="E31" s="28">
        <f>свод!E31+'[1]свод'!E31+'[2]свод'!E31+'[3]свод'!E33+'[4]свод'!E31</f>
        <v>1425485</v>
      </c>
      <c r="F31" s="28">
        <f>свод!F31+'[1]свод'!F31+'[2]свод'!F31+'[3]свод'!F33+'[4]свод'!F31</f>
        <v>1996791</v>
      </c>
    </row>
    <row r="32" spans="1:6" ht="18.75">
      <c r="A32" s="26"/>
      <c r="B32" s="32"/>
      <c r="C32" s="42"/>
      <c r="D32" s="42"/>
      <c r="E32" s="26"/>
      <c r="F32" s="26"/>
    </row>
    <row r="33" spans="1:6" ht="18.75">
      <c r="A33" s="26" t="s">
        <v>266</v>
      </c>
      <c r="B33" s="27">
        <v>52</v>
      </c>
      <c r="C33" s="28">
        <v>907</v>
      </c>
      <c r="D33" s="28">
        <v>1813</v>
      </c>
      <c r="E33" s="28">
        <f>свод!E33+'[1]свод'!E33+'[2]свод'!E33+'[3]свод'!E35+'[4]свод'!E33</f>
        <v>99469</v>
      </c>
      <c r="F33" s="28">
        <f>свод!F33+'[1]свод'!F33+'[2]свод'!F33+'[3]свод'!F35+'[4]свод'!F33</f>
        <v>146581</v>
      </c>
    </row>
    <row r="34" spans="1:6" ht="18.75">
      <c r="A34" s="26"/>
      <c r="B34" s="29"/>
      <c r="C34" s="26"/>
      <c r="D34" s="26"/>
      <c r="E34" s="26"/>
      <c r="F34" s="26"/>
    </row>
    <row r="35" spans="1:6" ht="18.75">
      <c r="A35" s="53" t="s">
        <v>267</v>
      </c>
      <c r="B35" s="54"/>
      <c r="C35" s="55"/>
      <c r="D35" s="55"/>
      <c r="E35" s="56">
        <f>E31+E33</f>
        <v>1524954</v>
      </c>
      <c r="F35" s="50">
        <f>F31+F33</f>
        <v>2143372</v>
      </c>
    </row>
    <row r="36" ht="18.75"/>
    <row r="37" ht="18.75"/>
    <row r="38" spans="1:6" ht="18.75">
      <c r="A38" s="43" t="s">
        <v>270</v>
      </c>
      <c r="B38" s="44"/>
      <c r="C38" s="44"/>
      <c r="D38" s="44"/>
      <c r="E38" s="44">
        <f>E19+E27+E35</f>
        <v>20130053</v>
      </c>
      <c r="F38" s="44">
        <f>F19+F27+F35</f>
        <v>42482515</v>
      </c>
    </row>
    <row r="40" spans="5:6" ht="37.5" customHeight="1">
      <c r="E40" s="47">
        <v>20130053</v>
      </c>
      <c r="F40" s="47">
        <v>42482515</v>
      </c>
    </row>
    <row r="41" spans="5:6" ht="18.75">
      <c r="E41" s="46">
        <f>E38-E40</f>
        <v>0</v>
      </c>
      <c r="F41" s="46">
        <f>F38-F40</f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2023-04-14T12:21:18Z</dcterms:modified>
  <cp:category/>
  <cp:version/>
  <cp:contentType/>
  <cp:contentStatus/>
</cp:coreProperties>
</file>