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1"/>
  </bookViews>
  <sheets>
    <sheet name="График" sheetId="1" r:id="rId1"/>
    <sheet name="План" sheetId="2" r:id="rId2"/>
    <sheet name="График (2)" sheetId="3" r:id="rId3"/>
  </sheets>
  <definedNames>
    <definedName name="_xlnm.Print_Titles" localSheetId="1">'План'!$3:$9</definedName>
    <definedName name="_xlnm.Print_Area" localSheetId="0">'График'!$A$1:$BJ$21</definedName>
    <definedName name="_xlnm.Print_Area" localSheetId="2">'График (2)'!$A$1:$BJ$10</definedName>
    <definedName name="_xlnm.Print_Area" localSheetId="1">'План'!$A$1:$AH$35</definedName>
  </definedNames>
  <calcPr fullCalcOnLoad="1"/>
</workbook>
</file>

<file path=xl/sharedStrings.xml><?xml version="1.0" encoding="utf-8"?>
<sst xmlns="http://schemas.openxmlformats.org/spreadsheetml/2006/main" count="167" uniqueCount="110">
  <si>
    <t>ЧАСОВ</t>
  </si>
  <si>
    <t>Экзаменов</t>
  </si>
  <si>
    <t>Зачетов</t>
  </si>
  <si>
    <t>Из них аудиторных</t>
  </si>
  <si>
    <t>Лекции</t>
  </si>
  <si>
    <t>I. График учебного процесса</t>
  </si>
  <si>
    <t>ВСЕГО</t>
  </si>
  <si>
    <t>Месяц</t>
  </si>
  <si>
    <t>Неделя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</si>
  <si>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</si>
  <si>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</si>
  <si>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</si>
  <si>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</si>
  <si>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</si>
  <si>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</si>
  <si>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</si>
  <si>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</si>
  <si>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</si>
  <si>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</si>
  <si>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</si>
  <si>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</si>
  <si>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УЧЕБНЫЙ ПЛАН</t>
  </si>
  <si>
    <t>Всего аудиторных</t>
  </si>
  <si>
    <t xml:space="preserve"> 
№ п/п</t>
  </si>
  <si>
    <t>Практические и семинарские занятия</t>
  </si>
  <si>
    <t/>
  </si>
  <si>
    <t xml:space="preserve">Экзамены </t>
  </si>
  <si>
    <t xml:space="preserve"> </t>
  </si>
  <si>
    <t>Итоговая  аттестация</t>
  </si>
  <si>
    <t>II. Сводные данные по бюджету времени слушателя (в неделях)</t>
  </si>
  <si>
    <t>УСЛОВНЫЕ ОБОЗНАЧЕНИЯ:</t>
  </si>
  <si>
    <t>1 курс</t>
  </si>
  <si>
    <t>часов</t>
  </si>
  <si>
    <t>Зачеты</t>
  </si>
  <si>
    <t xml:space="preserve">Трудоемкость </t>
  </si>
  <si>
    <t xml:space="preserve">ИТОГО </t>
  </si>
  <si>
    <t>К</t>
  </si>
  <si>
    <t>В</t>
  </si>
  <si>
    <t>Каникулы</t>
  </si>
  <si>
    <t>Министерство образования и науки Российской Федерации</t>
  </si>
  <si>
    <t xml:space="preserve">Федеральное государственное бюджетное образовательное учреждение высшего профессионального образования </t>
  </si>
  <si>
    <t xml:space="preserve">«Вятский государственный университет» </t>
  </si>
  <si>
    <t xml:space="preserve">Базовое образование: высшее 
профессиональное образование
</t>
  </si>
  <si>
    <t>Распределение по циклам</t>
  </si>
  <si>
    <t>УТВЕРЖДАЮ</t>
  </si>
  <si>
    <t>Ректор__________________</t>
  </si>
  <si>
    <t>"____"_____________2013 г.</t>
  </si>
  <si>
    <t>Общепрофессиональные дисциплины</t>
  </si>
  <si>
    <t>Специальные дисциплины</t>
  </si>
  <si>
    <t>Зачет</t>
  </si>
  <si>
    <t>Экзамен</t>
  </si>
  <si>
    <t xml:space="preserve">Форма </t>
  </si>
  <si>
    <t>контроля</t>
  </si>
  <si>
    <t>Наименование  разделов и дисциплин</t>
  </si>
  <si>
    <t>Сессии</t>
  </si>
  <si>
    <t>дней</t>
  </si>
  <si>
    <t xml:space="preserve">Самостоятельная работа </t>
  </si>
  <si>
    <t>Начальник управления дополнительного образования ________________________Е.Л. Сырцова</t>
  </si>
  <si>
    <t xml:space="preserve">II </t>
  </si>
  <si>
    <t>I</t>
  </si>
  <si>
    <t>III.</t>
  </si>
  <si>
    <t>IV.</t>
  </si>
  <si>
    <t xml:space="preserve">Экзамен </t>
  </si>
  <si>
    <t xml:space="preserve">дополнительной образовательной программы профессиональной переподготовки                  в рамках Государственного плана подготовки управленческих кадров для организаций народного  хозяйства  Российской  Федерации
 </t>
  </si>
  <si>
    <t>ВАР</t>
  </si>
  <si>
    <t>Срок обучения: 8 месяцев</t>
  </si>
  <si>
    <t>1</t>
  </si>
  <si>
    <t>1,2,3</t>
  </si>
  <si>
    <t>Г</t>
  </si>
  <si>
    <r>
      <t xml:space="preserve">               </t>
    </r>
    <r>
      <rPr>
        <b/>
        <sz val="8"/>
        <rFont val="Arial Cyr"/>
        <family val="0"/>
      </rPr>
      <t>В</t>
    </r>
    <r>
      <rPr>
        <sz val="8"/>
        <rFont val="Arial Cyr"/>
        <family val="2"/>
      </rPr>
      <t xml:space="preserve"> - ВЫПУСКНАЯ АТТЕСТАЦИОННАЯ  РАБОТА  (ВАР)                             </t>
    </r>
  </si>
  <si>
    <r>
      <t xml:space="preserve"> - САМОСТОЯТЕЛЬНАЯ РАБОТА       </t>
    </r>
    <r>
      <rPr>
        <b/>
        <sz val="8"/>
        <rFont val="Arial Cyr"/>
        <family val="0"/>
      </rPr>
      <t xml:space="preserve">  Г –</t>
    </r>
    <r>
      <rPr>
        <sz val="8"/>
        <rFont val="Arial Cyr"/>
        <family val="2"/>
      </rPr>
      <t xml:space="preserve"> ГОСУДАРСТВЕННАЯ ИТОГОВАЯ  АТТЕСТАЦИЯ           </t>
    </r>
    <r>
      <rPr>
        <b/>
        <sz val="8"/>
        <rFont val="Arial Cyr"/>
        <family val="0"/>
      </rPr>
      <t xml:space="preserve">   К </t>
    </r>
    <r>
      <rPr>
        <sz val="8"/>
        <rFont val="Arial Cyr"/>
        <family val="2"/>
      </rPr>
      <t xml:space="preserve">-  КАНИКУЛЫ           </t>
    </r>
    <r>
      <rPr>
        <b/>
        <sz val="8"/>
        <rFont val="Arial Cyr"/>
        <family val="0"/>
      </rPr>
      <t>С</t>
    </r>
    <r>
      <rPr>
        <sz val="8"/>
        <rFont val="Arial Cyr"/>
        <family val="2"/>
      </rPr>
      <t xml:space="preserve"> - СЕССИИ</t>
    </r>
  </si>
  <si>
    <t>Р</t>
  </si>
  <si>
    <t>Распределение аудиторной нагрузки по циклам</t>
  </si>
  <si>
    <t>Форма обучения - без отрыва от работы</t>
  </si>
  <si>
    <r>
      <t xml:space="preserve">МЕНЕДЖМЕНТ                                                                                  </t>
    </r>
    <r>
      <rPr>
        <b/>
        <sz val="12"/>
        <rFont val="Times New Roman"/>
        <family val="1"/>
      </rPr>
      <t>специализация "Стратегический менеджмент"</t>
    </r>
  </si>
  <si>
    <t>Управленческая экономика</t>
  </si>
  <si>
    <t>Объекты защиты от угроз экономической безопасности организации</t>
  </si>
  <si>
    <t>Учетная политика организации как основа ее экономической безопасности</t>
  </si>
  <si>
    <t>Экономический анализ как инструмент оценки угроз экономической безопасности организации</t>
  </si>
  <si>
    <t>Аудит экономической безопасности организации</t>
  </si>
  <si>
    <t>Маркетинговый аудит деятельности предприятия</t>
  </si>
  <si>
    <t>Правовые основы обеспечения экономической безопасности и правовые риски</t>
  </si>
  <si>
    <t>Методология и практика обеспечения экономической безопасности хозяйствующих субъектов</t>
  </si>
  <si>
    <t>Управление финансовыми рисками в системе экономической безопасности</t>
  </si>
  <si>
    <t>Кадровая безопасность организации и противодействие коррупционной деятельности</t>
  </si>
  <si>
    <t>Информационная безопасность организации и конфиденциальное делопроизводство</t>
  </si>
  <si>
    <t>Управление рисками при реализации инвестиционных проектов</t>
  </si>
  <si>
    <t>Управление рисками при реализации инновационных проектов</t>
  </si>
  <si>
    <t>Маркетинговое консультирование</t>
  </si>
  <si>
    <t>Страхование рисков в системе обеспечение экономической безопасности предприятия</t>
  </si>
  <si>
    <t>Внешнеэкономическая деятельность предприятия в рамках ВТО</t>
  </si>
  <si>
    <t>Практикум по разработке проекта "Система экономической безопасности организации"</t>
  </si>
  <si>
    <t>Защита проекта</t>
  </si>
  <si>
    <t>Отчет по проекту</t>
  </si>
  <si>
    <t>Итоговая аттестация</t>
  </si>
  <si>
    <t>Индивидуальные консультации</t>
  </si>
  <si>
    <t>Курс по выбору</t>
  </si>
  <si>
    <t>13.1</t>
  </si>
  <si>
    <t>13.2</t>
  </si>
  <si>
    <t>13.3</t>
  </si>
  <si>
    <t>13.4</t>
  </si>
  <si>
    <t>13.5</t>
  </si>
  <si>
    <t>Изучение иностранного языка (один по выбору)</t>
  </si>
  <si>
    <t>Предза-щита проекта</t>
  </si>
  <si>
    <t>Работа над проектом</t>
  </si>
  <si>
    <t xml:space="preserve">               П - РАБОТА НАД ПРОЕКТОМ                             </t>
  </si>
  <si>
    <r>
      <t xml:space="preserve"> - АУДИТОРНАЯ РАБОТА       </t>
    </r>
    <r>
      <rPr>
        <b/>
        <sz val="8"/>
        <rFont val="Arial Cyr"/>
        <family val="0"/>
      </rPr>
      <t xml:space="preserve">  Г –</t>
    </r>
    <r>
      <rPr>
        <sz val="8"/>
        <rFont val="Arial Cyr"/>
        <family val="2"/>
      </rPr>
      <t xml:space="preserve"> ГОСУДАРСТВЕННАЯ ИТОГОВАЯ  АТТЕСТАЦИЯ           </t>
    </r>
    <r>
      <rPr>
        <b/>
        <sz val="8"/>
        <rFont val="Arial Cyr"/>
        <family val="0"/>
      </rPr>
      <t xml:space="preserve">   К </t>
    </r>
    <r>
      <rPr>
        <sz val="8"/>
        <rFont val="Arial Cyr"/>
        <family val="2"/>
      </rPr>
      <t xml:space="preserve">-  КАНИКУЛЫ           </t>
    </r>
    <r>
      <rPr>
        <b/>
        <sz val="8"/>
        <rFont val="Arial Cyr"/>
        <family val="0"/>
      </rPr>
      <t>С</t>
    </r>
    <r>
      <rPr>
        <sz val="8"/>
        <rFont val="Arial Cyr"/>
        <family val="2"/>
      </rPr>
      <t xml:space="preserve"> - СЕССИИ</t>
    </r>
  </si>
  <si>
    <t>Аудиторная работа</t>
  </si>
  <si>
    <t>по форме обучения без отрыва от работы</t>
  </si>
  <si>
    <t xml:space="preserve">Учебный план образовательной программы "Mini-МВА: Экономическая безопасность организации"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</si>
</sst>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;\-0;;@"/>
    <numFmt numFmtId="168" formatCode="[$€-2]\ ###,000_);[Red]\([$€-2]\ ###,000\)"/>
    <numFmt numFmtId="169" formatCode="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Narrow"/>
      <family val="2"/>
    </font>
    <font>
      <sz val="8"/>
      <name val="Arial Cyr"/>
      <family val="2"/>
    </font>
    <font>
      <sz val="6"/>
      <name val="Arial Cyr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b/>
      <i/>
      <sz val="16"/>
      <name val="Times New Roman"/>
      <family val="1"/>
    </font>
    <font>
      <b/>
      <i/>
      <sz val="10"/>
      <name val="Arial Narrow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5" fillId="2" borderId="0" applyNumberFormat="0" applyBorder="0" applyAlignment="0" applyProtection="0"/>
    <xf numFmtId="0" fontId="50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4" borderId="0" applyNumberFormat="0" applyBorder="0" applyAlignment="0" applyProtection="0"/>
    <xf numFmtId="0" fontId="25" fillId="4" borderId="0" applyNumberFormat="0" applyBorder="0" applyAlignment="0" applyProtection="0"/>
    <xf numFmtId="0" fontId="50" fillId="5" borderId="0" applyNumberFormat="0" applyBorder="0" applyAlignment="0" applyProtection="0"/>
    <xf numFmtId="0" fontId="25" fillId="5" borderId="0" applyNumberFormat="0" applyBorder="0" applyAlignment="0" applyProtection="0"/>
    <xf numFmtId="0" fontId="50" fillId="6" borderId="0" applyNumberFormat="0" applyBorder="0" applyAlignment="0" applyProtection="0"/>
    <xf numFmtId="0" fontId="25" fillId="7" borderId="0" applyNumberFormat="0" applyBorder="0" applyAlignment="0" applyProtection="0"/>
    <xf numFmtId="0" fontId="50" fillId="8" borderId="0" applyNumberFormat="0" applyBorder="0" applyAlignment="0" applyProtection="0"/>
    <xf numFmtId="0" fontId="25" fillId="9" borderId="0" applyNumberFormat="0" applyBorder="0" applyAlignment="0" applyProtection="0"/>
    <xf numFmtId="0" fontId="50" fillId="10" borderId="0" applyNumberFormat="0" applyBorder="0" applyAlignment="0" applyProtection="0"/>
    <xf numFmtId="0" fontId="25" fillId="11" borderId="0" applyNumberFormat="0" applyBorder="0" applyAlignment="0" applyProtection="0"/>
    <xf numFmtId="0" fontId="50" fillId="12" borderId="0" applyNumberFormat="0" applyBorder="0" applyAlignment="0" applyProtection="0"/>
    <xf numFmtId="0" fontId="25" fillId="13" borderId="0" applyNumberFormat="0" applyBorder="0" applyAlignment="0" applyProtection="0"/>
    <xf numFmtId="0" fontId="50" fillId="14" borderId="0" applyNumberFormat="0" applyBorder="0" applyAlignment="0" applyProtection="0"/>
    <xf numFmtId="0" fontId="25" fillId="14" borderId="0" applyNumberFormat="0" applyBorder="0" applyAlignment="0" applyProtection="0"/>
    <xf numFmtId="0" fontId="50" fillId="15" borderId="0" applyNumberFormat="0" applyBorder="0" applyAlignment="0" applyProtection="0"/>
    <xf numFmtId="0" fontId="25" fillId="5" borderId="0" applyNumberFormat="0" applyBorder="0" applyAlignment="0" applyProtection="0"/>
    <xf numFmtId="0" fontId="50" fillId="16" borderId="0" applyNumberFormat="0" applyBorder="0" applyAlignment="0" applyProtection="0"/>
    <xf numFmtId="0" fontId="25" fillId="11" borderId="0" applyNumberFormat="0" applyBorder="0" applyAlignment="0" applyProtection="0"/>
    <xf numFmtId="0" fontId="50" fillId="17" borderId="0" applyNumberFormat="0" applyBorder="0" applyAlignment="0" applyProtection="0"/>
    <xf numFmtId="0" fontId="25" fillId="18" borderId="0" applyNumberFormat="0" applyBorder="0" applyAlignment="0" applyProtection="0"/>
    <xf numFmtId="0" fontId="51" fillId="19" borderId="0" applyNumberFormat="0" applyBorder="0" applyAlignment="0" applyProtection="0"/>
    <xf numFmtId="0" fontId="26" fillId="20" borderId="0" applyNumberFormat="0" applyBorder="0" applyAlignment="0" applyProtection="0"/>
    <xf numFmtId="0" fontId="51" fillId="21" borderId="0" applyNumberFormat="0" applyBorder="0" applyAlignment="0" applyProtection="0"/>
    <xf numFmtId="0" fontId="26" fillId="13" borderId="0" applyNumberFormat="0" applyBorder="0" applyAlignment="0" applyProtection="0"/>
    <xf numFmtId="0" fontId="51" fillId="14" borderId="0" applyNumberFormat="0" applyBorder="0" applyAlignment="0" applyProtection="0"/>
    <xf numFmtId="0" fontId="26" fillId="14" borderId="0" applyNumberFormat="0" applyBorder="0" applyAlignment="0" applyProtection="0"/>
    <xf numFmtId="0" fontId="51" fillId="22" borderId="0" applyNumberFormat="0" applyBorder="0" applyAlignment="0" applyProtection="0"/>
    <xf numFmtId="0" fontId="26" fillId="22" borderId="0" applyNumberFormat="0" applyBorder="0" applyAlignment="0" applyProtection="0"/>
    <xf numFmtId="0" fontId="51" fillId="23" borderId="0" applyNumberFormat="0" applyBorder="0" applyAlignment="0" applyProtection="0"/>
    <xf numFmtId="0" fontId="26" fillId="24" borderId="0" applyNumberFormat="0" applyBorder="0" applyAlignment="0" applyProtection="0"/>
    <xf numFmtId="0" fontId="51" fillId="25" borderId="0" applyNumberFormat="0" applyBorder="0" applyAlignment="0" applyProtection="0"/>
    <xf numFmtId="0" fontId="26" fillId="25" borderId="0" applyNumberFormat="0" applyBorder="0" applyAlignment="0" applyProtection="0"/>
    <xf numFmtId="0" fontId="51" fillId="26" borderId="0" applyNumberFormat="0" applyBorder="0" applyAlignment="0" applyProtection="0"/>
    <xf numFmtId="0" fontId="26" fillId="27" borderId="0" applyNumberFormat="0" applyBorder="0" applyAlignment="0" applyProtection="0"/>
    <xf numFmtId="0" fontId="51" fillId="28" borderId="0" applyNumberFormat="0" applyBorder="0" applyAlignment="0" applyProtection="0"/>
    <xf numFmtId="0" fontId="26" fillId="29" borderId="0" applyNumberFormat="0" applyBorder="0" applyAlignment="0" applyProtection="0"/>
    <xf numFmtId="0" fontId="51" fillId="30" borderId="0" applyNumberFormat="0" applyBorder="0" applyAlignment="0" applyProtection="0"/>
    <xf numFmtId="0" fontId="26" fillId="31" borderId="0" applyNumberFormat="0" applyBorder="0" applyAlignment="0" applyProtection="0"/>
    <xf numFmtId="0" fontId="51" fillId="32" borderId="0" applyNumberFormat="0" applyBorder="0" applyAlignment="0" applyProtection="0"/>
    <xf numFmtId="0" fontId="26" fillId="22" borderId="0" applyNumberFormat="0" applyBorder="0" applyAlignment="0" applyProtection="0"/>
    <xf numFmtId="0" fontId="51" fillId="33" borderId="0" applyNumberFormat="0" applyBorder="0" applyAlignment="0" applyProtection="0"/>
    <xf numFmtId="0" fontId="26" fillId="24" borderId="0" applyNumberFormat="0" applyBorder="0" applyAlignment="0" applyProtection="0"/>
    <xf numFmtId="0" fontId="51" fillId="34" borderId="0" applyNumberFormat="0" applyBorder="0" applyAlignment="0" applyProtection="0"/>
    <xf numFmtId="0" fontId="26" fillId="35" borderId="0" applyNumberFormat="0" applyBorder="0" applyAlignment="0" applyProtection="0"/>
    <xf numFmtId="0" fontId="52" fillId="36" borderId="1" applyNumberFormat="0" applyAlignment="0" applyProtection="0"/>
    <xf numFmtId="0" fontId="27" fillId="9" borderId="2" applyNumberFormat="0" applyAlignment="0" applyProtection="0"/>
    <xf numFmtId="0" fontId="53" fillId="37" borderId="3" applyNumberFormat="0" applyAlignment="0" applyProtection="0"/>
    <xf numFmtId="0" fontId="28" fillId="38" borderId="4" applyNumberFormat="0" applyAlignment="0" applyProtection="0"/>
    <xf numFmtId="0" fontId="54" fillId="37" borderId="1" applyNumberFormat="0" applyAlignment="0" applyProtection="0"/>
    <xf numFmtId="0" fontId="29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30" fillId="0" borderId="6" applyNumberFormat="0" applyFill="0" applyAlignment="0" applyProtection="0"/>
    <xf numFmtId="0" fontId="56" fillId="0" borderId="7" applyNumberFormat="0" applyFill="0" applyAlignment="0" applyProtection="0"/>
    <xf numFmtId="0" fontId="31" fillId="0" borderId="8" applyNumberFormat="0" applyFill="0" applyAlignment="0" applyProtection="0"/>
    <xf numFmtId="0" fontId="57" fillId="0" borderId="9" applyNumberFormat="0" applyFill="0" applyAlignment="0" applyProtection="0"/>
    <xf numFmtId="0" fontId="32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3" fillId="0" borderId="12" applyNumberFormat="0" applyFill="0" applyAlignment="0" applyProtection="0"/>
    <xf numFmtId="0" fontId="59" fillId="39" borderId="13" applyNumberFormat="0" applyAlignment="0" applyProtection="0"/>
    <xf numFmtId="0" fontId="34" fillId="40" borderId="14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6" fillId="4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37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3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6" borderId="0" applyNumberFormat="0" applyBorder="0" applyAlignment="0" applyProtection="0"/>
    <xf numFmtId="0" fontId="41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47" borderId="0" xfId="0" applyFont="1" applyFill="1" applyAlignment="1">
      <alignment vertical="top"/>
    </xf>
    <xf numFmtId="0" fontId="6" fillId="47" borderId="0" xfId="0" applyFont="1" applyFill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4" fillId="0" borderId="0" xfId="0" applyFont="1" applyAlignment="1" quotePrefix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2" fillId="3" borderId="19" xfId="0" applyNumberFormat="1" applyFont="1" applyFill="1" applyBorder="1" applyAlignment="1">
      <alignment horizontal="center" vertical="top" wrapText="1"/>
    </xf>
    <xf numFmtId="0" fontId="22" fillId="3" borderId="20" xfId="0" applyNumberFormat="1" applyFont="1" applyFill="1" applyBorder="1" applyAlignment="1">
      <alignment horizontal="center" vertical="top" wrapText="1"/>
    </xf>
    <xf numFmtId="0" fontId="22" fillId="48" borderId="20" xfId="0" applyNumberFormat="1" applyFont="1" applyFill="1" applyBorder="1" applyAlignment="1">
      <alignment horizontal="center" vertical="top" wrapText="1"/>
    </xf>
    <xf numFmtId="0" fontId="22" fillId="47" borderId="19" xfId="0" applyNumberFormat="1" applyFont="1" applyFill="1" applyBorder="1" applyAlignment="1">
      <alignment horizontal="center" vertical="top" wrapText="1"/>
    </xf>
    <xf numFmtId="0" fontId="22" fillId="47" borderId="20" xfId="0" applyNumberFormat="1" applyFont="1" applyFill="1" applyBorder="1" applyAlignment="1">
      <alignment horizontal="center" vertical="top" wrapText="1"/>
    </xf>
    <xf numFmtId="0" fontId="23" fillId="47" borderId="20" xfId="0" applyNumberFormat="1" applyFont="1" applyFill="1" applyBorder="1" applyAlignment="1">
      <alignment horizontal="center" vertical="top" wrapText="1"/>
    </xf>
    <xf numFmtId="0" fontId="22" fillId="0" borderId="20" xfId="0" applyNumberFormat="1" applyFont="1" applyFill="1" applyBorder="1" applyAlignment="1">
      <alignment horizontal="center" vertical="top" wrapText="1"/>
    </xf>
    <xf numFmtId="0" fontId="23" fillId="47" borderId="19" xfId="0" applyNumberFormat="1" applyFont="1" applyFill="1" applyBorder="1" applyAlignment="1">
      <alignment horizontal="center" vertical="top" wrapText="1"/>
    </xf>
    <xf numFmtId="0" fontId="22" fillId="3" borderId="21" xfId="0" applyNumberFormat="1" applyFont="1" applyFill="1" applyBorder="1" applyAlignment="1">
      <alignment horizontal="center" vertical="top" wrapText="1"/>
    </xf>
    <xf numFmtId="0" fontId="22" fillId="3" borderId="22" xfId="0" applyNumberFormat="1" applyFont="1" applyFill="1" applyBorder="1" applyAlignment="1">
      <alignment horizontal="center" vertical="top" wrapText="1"/>
    </xf>
    <xf numFmtId="0" fontId="22" fillId="48" borderId="22" xfId="0" applyNumberFormat="1" applyFont="1" applyFill="1" applyBorder="1" applyAlignment="1">
      <alignment horizontal="center" vertical="top" wrapText="1"/>
    </xf>
    <xf numFmtId="0" fontId="22" fillId="0" borderId="19" xfId="0" applyNumberFormat="1" applyFont="1" applyFill="1" applyBorder="1" applyAlignment="1">
      <alignment horizontal="center" vertical="top" wrapText="1"/>
    </xf>
    <xf numFmtId="0" fontId="23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23" xfId="0" applyFont="1" applyBorder="1" applyAlignment="1">
      <alignment vertical="top" wrapText="1"/>
    </xf>
    <xf numFmtId="0" fontId="23" fillId="0" borderId="21" xfId="0" applyNumberFormat="1" applyFont="1" applyBorder="1" applyAlignment="1">
      <alignment horizontal="center" vertical="top" wrapText="1"/>
    </xf>
    <xf numFmtId="0" fontId="43" fillId="38" borderId="24" xfId="90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vertical="top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47" borderId="29" xfId="0" applyFont="1" applyFill="1" applyBorder="1" applyAlignment="1" applyProtection="1">
      <alignment horizontal="center" vertical="center"/>
      <protection locked="0"/>
    </xf>
    <xf numFmtId="0" fontId="16" fillId="47" borderId="30" xfId="0" applyFont="1" applyFill="1" applyBorder="1" applyAlignment="1">
      <alignment horizontal="center" vertical="center"/>
    </xf>
    <xf numFmtId="167" fontId="16" fillId="47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7" borderId="20" xfId="0" applyFont="1" applyFill="1" applyBorder="1" applyAlignment="1">
      <alignment horizontal="center" vertical="center"/>
    </xf>
    <xf numFmtId="0" fontId="16" fillId="40" borderId="29" xfId="0" applyFont="1" applyFill="1" applyBorder="1" applyAlignment="1" applyProtection="1">
      <alignment horizontal="center" vertical="center"/>
      <protection locked="0"/>
    </xf>
    <xf numFmtId="0" fontId="24" fillId="40" borderId="29" xfId="0" applyFont="1" applyFill="1" applyBorder="1" applyAlignment="1" applyProtection="1">
      <alignment vertical="center"/>
      <protection locked="0"/>
    </xf>
    <xf numFmtId="0" fontId="24" fillId="40" borderId="29" xfId="0" applyFont="1" applyFill="1" applyBorder="1" applyAlignment="1" applyProtection="1">
      <alignment horizontal="center" vertical="center"/>
      <protection locked="0"/>
    </xf>
    <xf numFmtId="0" fontId="24" fillId="40" borderId="31" xfId="0" applyFont="1" applyFill="1" applyBorder="1" applyAlignment="1" applyProtection="1">
      <alignment horizontal="center" vertical="center"/>
      <protection locked="0"/>
    </xf>
    <xf numFmtId="0" fontId="16" fillId="47" borderId="29" xfId="0" applyFont="1" applyFill="1" applyBorder="1" applyAlignment="1" applyProtection="1">
      <alignment vertical="center"/>
      <protection locked="0"/>
    </xf>
    <xf numFmtId="0" fontId="16" fillId="47" borderId="32" xfId="0" applyFont="1" applyFill="1" applyBorder="1" applyAlignment="1" applyProtection="1">
      <alignment vertical="center"/>
      <protection locked="0"/>
    </xf>
    <xf numFmtId="0" fontId="16" fillId="0" borderId="30" xfId="0" applyFont="1" applyFill="1" applyBorder="1" applyAlignment="1" applyProtection="1">
      <alignment vertical="center"/>
      <protection locked="0"/>
    </xf>
    <xf numFmtId="0" fontId="16" fillId="0" borderId="29" xfId="0" applyFont="1" applyFill="1" applyBorder="1" applyAlignment="1" applyProtection="1">
      <alignment vertical="center"/>
      <protection locked="0"/>
    </xf>
    <xf numFmtId="0" fontId="19" fillId="47" borderId="29" xfId="0" applyFont="1" applyFill="1" applyBorder="1" applyAlignment="1" applyProtection="1">
      <alignment vertical="center"/>
      <protection locked="0"/>
    </xf>
    <xf numFmtId="0" fontId="44" fillId="47" borderId="29" xfId="0" applyFont="1" applyFill="1" applyBorder="1" applyAlignment="1" applyProtection="1">
      <alignment vertical="center"/>
      <protection locked="0"/>
    </xf>
    <xf numFmtId="0" fontId="14" fillId="0" borderId="33" xfId="0" applyFont="1" applyBorder="1" applyAlignment="1">
      <alignment vertical="top" wrapText="1"/>
    </xf>
    <xf numFmtId="0" fontId="23" fillId="0" borderId="19" xfId="0" applyNumberFormat="1" applyFont="1" applyBorder="1" applyAlignment="1">
      <alignment horizontal="center" vertical="top" wrapText="1"/>
    </xf>
    <xf numFmtId="0" fontId="23" fillId="0" borderId="20" xfId="0" applyNumberFormat="1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NumberFormat="1" applyFont="1" applyBorder="1" applyAlignment="1">
      <alignment horizontal="center" vertical="top" wrapText="1"/>
    </xf>
    <xf numFmtId="0" fontId="15" fillId="0" borderId="37" xfId="0" applyNumberFormat="1" applyFont="1" applyBorder="1" applyAlignment="1">
      <alignment horizontal="center" vertical="top" wrapText="1"/>
    </xf>
    <xf numFmtId="0" fontId="15" fillId="0" borderId="38" xfId="0" applyNumberFormat="1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43" fillId="38" borderId="40" xfId="90" applyFont="1" applyFill="1" applyBorder="1" applyAlignment="1">
      <alignment horizontal="left"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vertical="center" wrapText="1"/>
    </xf>
    <xf numFmtId="0" fontId="22" fillId="47" borderId="41" xfId="0" applyNumberFormat="1" applyFont="1" applyFill="1" applyBorder="1" applyAlignment="1">
      <alignment horizontal="center" vertical="top" wrapText="1"/>
    </xf>
    <xf numFmtId="0" fontId="22" fillId="47" borderId="29" xfId="0" applyNumberFormat="1" applyFont="1" applyFill="1" applyBorder="1" applyAlignment="1">
      <alignment horizontal="center" vertical="top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textRotation="90" wrapText="1"/>
    </xf>
    <xf numFmtId="0" fontId="13" fillId="0" borderId="42" xfId="0" applyNumberFormat="1" applyFont="1" applyBorder="1" applyAlignment="1">
      <alignment horizontal="center" textRotation="90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wrapText="1"/>
    </xf>
    <xf numFmtId="0" fontId="13" fillId="48" borderId="22" xfId="0" applyNumberFormat="1" applyFont="1" applyFill="1" applyBorder="1" applyAlignment="1">
      <alignment horizontal="center" wrapText="1"/>
    </xf>
    <xf numFmtId="0" fontId="13" fillId="48" borderId="44" xfId="0" applyNumberFormat="1" applyFont="1" applyFill="1" applyBorder="1" applyAlignment="1">
      <alignment horizontal="center" wrapText="1"/>
    </xf>
    <xf numFmtId="0" fontId="15" fillId="0" borderId="45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 wrapText="1"/>
    </xf>
    <xf numFmtId="0" fontId="15" fillId="0" borderId="47" xfId="0" applyNumberFormat="1" applyFont="1" applyFill="1" applyBorder="1" applyAlignment="1">
      <alignment horizontal="center" vertical="top" wrapText="1"/>
    </xf>
    <xf numFmtId="0" fontId="20" fillId="0" borderId="48" xfId="89" applyFont="1" applyFill="1" applyBorder="1" applyAlignment="1">
      <alignment horizontal="left" vertical="center" wrapText="1"/>
      <protection/>
    </xf>
    <xf numFmtId="0" fontId="20" fillId="47" borderId="20" xfId="89" applyFont="1" applyFill="1" applyBorder="1" applyAlignment="1">
      <alignment horizontal="left" vertical="center" wrapText="1"/>
      <protection/>
    </xf>
    <xf numFmtId="0" fontId="20" fillId="47" borderId="20" xfId="89" applyFont="1" applyFill="1" applyBorder="1" applyAlignment="1">
      <alignment vertical="center" wrapText="1"/>
      <protection/>
    </xf>
    <xf numFmtId="0" fontId="20" fillId="47" borderId="0" xfId="89" applyFont="1" applyFill="1" applyBorder="1" applyAlignment="1">
      <alignment vertical="center" wrapText="1"/>
      <protection/>
    </xf>
    <xf numFmtId="0" fontId="20" fillId="0" borderId="20" xfId="89" applyFont="1" applyBorder="1" applyAlignment="1">
      <alignment vertical="center" wrapText="1"/>
      <protection/>
    </xf>
    <xf numFmtId="0" fontId="20" fillId="0" borderId="0" xfId="89" applyFont="1" applyBorder="1" applyAlignment="1">
      <alignment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23" fillId="47" borderId="49" xfId="0" applyNumberFormat="1" applyFont="1" applyFill="1" applyBorder="1" applyAlignment="1">
      <alignment horizontal="center" vertical="top" wrapText="1"/>
    </xf>
    <xf numFmtId="0" fontId="23" fillId="47" borderId="48" xfId="0" applyNumberFormat="1" applyFont="1" applyFill="1" applyBorder="1" applyAlignment="1">
      <alignment horizontal="center" vertical="top" wrapText="1"/>
    </xf>
    <xf numFmtId="0" fontId="20" fillId="0" borderId="50" xfId="89" applyFont="1" applyFill="1" applyBorder="1" applyAlignment="1">
      <alignment horizontal="center" vertical="center" wrapText="1"/>
      <protection/>
    </xf>
    <xf numFmtId="0" fontId="20" fillId="47" borderId="51" xfId="89" applyFont="1" applyFill="1" applyBorder="1" applyAlignment="1">
      <alignment horizontal="center" vertical="center" wrapText="1"/>
      <protection/>
    </xf>
    <xf numFmtId="0" fontId="20" fillId="0" borderId="48" xfId="89" applyFont="1" applyFill="1" applyBorder="1" applyAlignment="1">
      <alignment horizontal="center" vertical="center" wrapText="1"/>
      <protection/>
    </xf>
    <xf numFmtId="0" fontId="20" fillId="47" borderId="20" xfId="89" applyFont="1" applyFill="1" applyBorder="1" applyAlignment="1">
      <alignment horizontal="center" vertical="center" wrapText="1"/>
      <protection/>
    </xf>
    <xf numFmtId="0" fontId="20" fillId="0" borderId="52" xfId="89" applyFont="1" applyFill="1" applyBorder="1" applyAlignment="1">
      <alignment horizontal="center" vertical="center" wrapText="1"/>
      <protection/>
    </xf>
    <xf numFmtId="0" fontId="20" fillId="47" borderId="42" xfId="89" applyFont="1" applyFill="1" applyBorder="1" applyAlignment="1">
      <alignment horizontal="center" vertical="center" wrapText="1"/>
      <protection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47" borderId="25" xfId="89" applyFont="1" applyFill="1" applyBorder="1" applyAlignment="1">
      <alignment horizontal="center" vertical="center" wrapText="1"/>
      <protection/>
    </xf>
    <xf numFmtId="0" fontId="20" fillId="47" borderId="29" xfId="89" applyFont="1" applyFill="1" applyBorder="1" applyAlignment="1">
      <alignment horizontal="center" vertical="center" wrapText="1"/>
      <protection/>
    </xf>
    <xf numFmtId="0" fontId="20" fillId="47" borderId="31" xfId="0" applyNumberFormat="1" applyFont="1" applyFill="1" applyBorder="1" applyAlignment="1">
      <alignment horizontal="center" vertical="center" wrapText="1"/>
    </xf>
    <xf numFmtId="0" fontId="20" fillId="47" borderId="20" xfId="0" applyNumberFormat="1" applyFont="1" applyFill="1" applyBorder="1" applyAlignment="1">
      <alignment horizontal="center" vertical="center" wrapText="1"/>
    </xf>
    <xf numFmtId="0" fontId="20" fillId="47" borderId="34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33" xfId="90" applyNumberFormat="1" applyFont="1" applyFill="1" applyBorder="1" applyAlignment="1">
      <alignment horizontal="center" vertical="center" wrapText="1"/>
      <protection/>
    </xf>
    <xf numFmtId="49" fontId="14" fillId="0" borderId="20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20" fillId="47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42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0" applyNumberFormat="1" applyFont="1" applyBorder="1" applyAlignment="1">
      <alignment horizontal="center" vertical="center" wrapText="1"/>
    </xf>
    <xf numFmtId="0" fontId="20" fillId="47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30" xfId="0" applyNumberFormat="1" applyFont="1" applyFill="1" applyBorder="1" applyAlignment="1">
      <alignment horizontal="center" vertical="center" wrapText="1"/>
    </xf>
    <xf numFmtId="0" fontId="20" fillId="47" borderId="29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Border="1" applyAlignment="1" applyProtection="1">
      <alignment horizontal="center" vertical="center" wrapText="1"/>
      <protection locked="0"/>
    </xf>
    <xf numFmtId="0" fontId="20" fillId="0" borderId="51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14" fillId="47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51" xfId="0" applyNumberFormat="1" applyFont="1" applyFill="1" applyBorder="1" applyAlignment="1">
      <alignment horizontal="center" vertical="center" wrapText="1"/>
    </xf>
    <xf numFmtId="0" fontId="20" fillId="47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3" xfId="0" applyNumberFormat="1" applyFont="1" applyBorder="1" applyAlignment="1" applyProtection="1">
      <alignment horizontal="center" vertical="center" wrapText="1"/>
      <protection locked="0"/>
    </xf>
    <xf numFmtId="0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54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0" applyNumberFormat="1" applyFont="1" applyBorder="1" applyAlignment="1">
      <alignment horizontal="center" vertical="center" wrapText="1"/>
    </xf>
    <xf numFmtId="0" fontId="20" fillId="47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47" borderId="55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20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 wrapText="1"/>
    </xf>
    <xf numFmtId="167" fontId="14" fillId="0" borderId="22" xfId="0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167" fontId="20" fillId="0" borderId="22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43" fillId="38" borderId="24" xfId="90" applyFont="1" applyFill="1" applyBorder="1" applyAlignment="1">
      <alignment horizontal="center" vertical="center" wrapText="1"/>
      <protection/>
    </xf>
    <xf numFmtId="0" fontId="47" fillId="38" borderId="41" xfId="0" applyNumberFormat="1" applyFont="1" applyFill="1" applyBorder="1" applyAlignment="1">
      <alignment horizontal="center" vertical="top" wrapText="1"/>
    </xf>
    <xf numFmtId="0" fontId="47" fillId="38" borderId="29" xfId="0" applyNumberFormat="1" applyFont="1" applyFill="1" applyBorder="1" applyAlignment="1">
      <alignment horizontal="center" vertical="top" wrapText="1"/>
    </xf>
    <xf numFmtId="0" fontId="47" fillId="38" borderId="29" xfId="0" applyFont="1" applyFill="1" applyBorder="1" applyAlignment="1">
      <alignment horizontal="center" vertical="top" wrapText="1"/>
    </xf>
    <xf numFmtId="0" fontId="47" fillId="38" borderId="32" xfId="0" applyFont="1" applyFill="1" applyBorder="1" applyAlignment="1">
      <alignment horizontal="center" vertical="top" wrapText="1"/>
    </xf>
    <xf numFmtId="0" fontId="47" fillId="38" borderId="30" xfId="0" applyFont="1" applyFill="1" applyBorder="1" applyAlignment="1">
      <alignment horizontal="center" vertical="center" wrapText="1"/>
    </xf>
    <xf numFmtId="0" fontId="47" fillId="38" borderId="29" xfId="0" applyFont="1" applyFill="1" applyBorder="1" applyAlignment="1">
      <alignment horizontal="center" vertical="center" wrapText="1"/>
    </xf>
    <xf numFmtId="0" fontId="47" fillId="38" borderId="31" xfId="0" applyFont="1" applyFill="1" applyBorder="1" applyAlignment="1">
      <alignment horizontal="center" vertical="center" wrapText="1"/>
    </xf>
    <xf numFmtId="0" fontId="47" fillId="38" borderId="30" xfId="0" applyFont="1" applyFill="1" applyBorder="1" applyAlignment="1">
      <alignment horizontal="center" vertical="top" wrapText="1"/>
    </xf>
    <xf numFmtId="0" fontId="47" fillId="38" borderId="31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3" fillId="38" borderId="40" xfId="90" applyFont="1" applyFill="1" applyBorder="1" applyAlignment="1">
      <alignment horizontal="center" vertical="center" wrapText="1"/>
      <protection/>
    </xf>
    <xf numFmtId="0" fontId="47" fillId="38" borderId="49" xfId="0" applyNumberFormat="1" applyFont="1" applyFill="1" applyBorder="1" applyAlignment="1">
      <alignment horizontal="center" vertical="top" wrapText="1"/>
    </xf>
    <xf numFmtId="0" fontId="47" fillId="38" borderId="48" xfId="0" applyNumberFormat="1" applyFont="1" applyFill="1" applyBorder="1" applyAlignment="1">
      <alignment horizontal="center" vertical="top" wrapText="1"/>
    </xf>
    <xf numFmtId="0" fontId="43" fillId="38" borderId="48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52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56" xfId="0" applyNumberFormat="1" applyFont="1" applyFill="1" applyBorder="1" applyAlignment="1">
      <alignment horizontal="center" vertical="center" wrapText="1"/>
    </xf>
    <xf numFmtId="0" fontId="43" fillId="38" borderId="50" xfId="0" applyNumberFormat="1" applyFont="1" applyFill="1" applyBorder="1" applyAlignment="1">
      <alignment horizontal="center" vertical="center" wrapText="1"/>
    </xf>
    <xf numFmtId="0" fontId="20" fillId="47" borderId="38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35" xfId="90" applyFont="1" applyFill="1" applyBorder="1" applyAlignment="1">
      <alignment horizontal="center" vertical="center" wrapText="1"/>
      <protection/>
    </xf>
    <xf numFmtId="0" fontId="43" fillId="38" borderId="35" xfId="0" applyFont="1" applyFill="1" applyBorder="1" applyAlignment="1">
      <alignment vertical="center" wrapText="1"/>
    </xf>
    <xf numFmtId="0" fontId="47" fillId="38" borderId="36" xfId="0" applyNumberFormat="1" applyFont="1" applyFill="1" applyBorder="1" applyAlignment="1">
      <alignment horizontal="center" vertical="top" wrapText="1"/>
    </xf>
    <xf numFmtId="0" fontId="47" fillId="38" borderId="37" xfId="0" applyNumberFormat="1" applyFont="1" applyFill="1" applyBorder="1" applyAlignment="1">
      <alignment horizontal="center" vertical="top" wrapText="1"/>
    </xf>
    <xf numFmtId="0" fontId="43" fillId="38" borderId="37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55" xfId="0" applyNumberFormat="1" applyFont="1" applyFill="1" applyBorder="1" applyAlignment="1" applyProtection="1">
      <alignment horizontal="center" vertical="center" wrapText="1"/>
      <protection locked="0"/>
    </xf>
    <xf numFmtId="0" fontId="48" fillId="38" borderId="0" xfId="0" applyFont="1" applyFill="1" applyAlignment="1">
      <alignment/>
    </xf>
    <xf numFmtId="0" fontId="43" fillId="38" borderId="57" xfId="90" applyFont="1" applyFill="1" applyBorder="1" applyAlignment="1">
      <alignment horizontal="center" vertical="center" wrapText="1"/>
      <protection/>
    </xf>
    <xf numFmtId="0" fontId="43" fillId="38" borderId="57" xfId="0" applyFont="1" applyFill="1" applyBorder="1" applyAlignment="1">
      <alignment vertical="center" wrapText="1"/>
    </xf>
    <xf numFmtId="0" fontId="47" fillId="38" borderId="58" xfId="0" applyNumberFormat="1" applyFont="1" applyFill="1" applyBorder="1" applyAlignment="1">
      <alignment horizontal="center" vertical="top" wrapText="1"/>
    </xf>
    <xf numFmtId="0" fontId="47" fillId="38" borderId="45" xfId="0" applyNumberFormat="1" applyFont="1" applyFill="1" applyBorder="1" applyAlignment="1">
      <alignment horizontal="center" vertical="top" wrapText="1"/>
    </xf>
    <xf numFmtId="0" fontId="43" fillId="38" borderId="45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59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45" xfId="0" applyNumberFormat="1" applyFont="1" applyFill="1" applyBorder="1" applyAlignment="1">
      <alignment horizontal="center" vertical="center" wrapText="1"/>
    </xf>
    <xf numFmtId="0" fontId="43" fillId="38" borderId="60" xfId="0" applyNumberFormat="1" applyFont="1" applyFill="1" applyBorder="1" applyAlignment="1">
      <alignment horizontal="center" vertical="center" wrapText="1"/>
    </xf>
    <xf numFmtId="0" fontId="43" fillId="38" borderId="59" xfId="0" applyNumberFormat="1" applyFont="1" applyFill="1" applyBorder="1" applyAlignment="1">
      <alignment horizontal="center" vertical="center" wrapText="1"/>
    </xf>
    <xf numFmtId="0" fontId="43" fillId="38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vertical="top" wrapText="1"/>
    </xf>
    <xf numFmtId="0" fontId="22" fillId="0" borderId="41" xfId="0" applyNumberFormat="1" applyFont="1" applyFill="1" applyBorder="1" applyAlignment="1">
      <alignment horizontal="center" vertical="top" wrapText="1"/>
    </xf>
    <xf numFmtId="0" fontId="22" fillId="0" borderId="29" xfId="0" applyNumberFormat="1" applyFont="1" applyFill="1" applyBorder="1" applyAlignment="1">
      <alignment horizontal="center" vertical="top" wrapText="1"/>
    </xf>
    <xf numFmtId="0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3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9" applyFont="1" applyFill="1" applyBorder="1" applyAlignment="1">
      <alignment horizontal="center" vertical="center" wrapText="1"/>
      <protection/>
    </xf>
    <xf numFmtId="49" fontId="20" fillId="0" borderId="51" xfId="0" applyNumberFormat="1" applyFont="1" applyFill="1" applyBorder="1" applyAlignment="1">
      <alignment horizontal="center" vertical="center" wrapText="1"/>
    </xf>
    <xf numFmtId="0" fontId="20" fillId="47" borderId="27" xfId="0" applyNumberFormat="1" applyFont="1" applyFill="1" applyBorder="1" applyAlignment="1">
      <alignment horizontal="center" vertical="center" wrapText="1"/>
    </xf>
    <xf numFmtId="0" fontId="20" fillId="47" borderId="25" xfId="0" applyNumberFormat="1" applyFont="1" applyFill="1" applyBorder="1" applyAlignment="1">
      <alignment horizontal="center" vertical="center" wrapText="1"/>
    </xf>
    <xf numFmtId="0" fontId="20" fillId="47" borderId="28" xfId="89" applyFont="1" applyFill="1" applyBorder="1" applyAlignment="1">
      <alignment horizontal="center" vertical="center" wrapText="1"/>
      <protection/>
    </xf>
    <xf numFmtId="0" fontId="20" fillId="0" borderId="53" xfId="89" applyFont="1" applyBorder="1" applyAlignment="1">
      <alignment vertical="center" wrapText="1"/>
      <protection/>
    </xf>
    <xf numFmtId="49" fontId="20" fillId="0" borderId="20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0" fontId="13" fillId="0" borderId="55" xfId="0" applyNumberFormat="1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horizontal="center" vertical="top" wrapText="1"/>
    </xf>
    <xf numFmtId="0" fontId="15" fillId="0" borderId="5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left" textRotation="90" wrapText="1"/>
    </xf>
    <xf numFmtId="0" fontId="10" fillId="0" borderId="37" xfId="0" applyFont="1" applyBorder="1" applyAlignment="1">
      <alignment horizontal="left" textRotation="90" wrapText="1"/>
    </xf>
    <xf numFmtId="0" fontId="16" fillId="0" borderId="3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0" fillId="0" borderId="66" xfId="0" applyFont="1" applyBorder="1" applyAlignment="1">
      <alignment horizontal="left" textRotation="90" wrapText="1"/>
    </xf>
    <xf numFmtId="0" fontId="10" fillId="0" borderId="39" xfId="0" applyFont="1" applyBorder="1" applyAlignment="1">
      <alignment horizontal="left" textRotation="90" wrapText="1"/>
    </xf>
    <xf numFmtId="0" fontId="10" fillId="0" borderId="62" xfId="0" applyFont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12" fillId="0" borderId="70" xfId="0" applyFont="1" applyBorder="1" applyAlignment="1">
      <alignment horizontal="center" vertical="center" textRotation="90"/>
    </xf>
    <xf numFmtId="0" fontId="12" fillId="0" borderId="71" xfId="0" applyFont="1" applyBorder="1" applyAlignment="1">
      <alignment horizontal="center" vertical="center" textRotation="90"/>
    </xf>
    <xf numFmtId="0" fontId="12" fillId="0" borderId="72" xfId="0" applyFont="1" applyBorder="1" applyAlignment="1">
      <alignment horizontal="center" vertical="center" textRotation="90"/>
    </xf>
    <xf numFmtId="0" fontId="12" fillId="0" borderId="73" xfId="0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69" xfId="0" applyFont="1" applyFill="1" applyBorder="1" applyAlignment="1" applyProtection="1">
      <alignment horizontal="center" vertical="top" wrapText="1"/>
      <protection locked="0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8" fillId="0" borderId="64" xfId="0" applyFont="1" applyBorder="1" applyAlignment="1">
      <alignment horizontal="center" vertical="top" wrapText="1"/>
    </xf>
    <xf numFmtId="0" fontId="18" fillId="0" borderId="65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left"/>
    </xf>
    <xf numFmtId="0" fontId="13" fillId="0" borderId="7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75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3" fillId="0" borderId="6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textRotation="90" wrapText="1"/>
    </xf>
    <xf numFmtId="0" fontId="13" fillId="0" borderId="38" xfId="0" applyFont="1" applyBorder="1" applyAlignment="1">
      <alignment horizontal="center" textRotation="90" wrapText="1"/>
    </xf>
    <xf numFmtId="0" fontId="13" fillId="0" borderId="72" xfId="0" applyFont="1" applyBorder="1" applyAlignment="1">
      <alignment horizontal="center" textRotation="90" wrapText="1"/>
    </xf>
    <xf numFmtId="0" fontId="19" fillId="0" borderId="25" xfId="0" applyFont="1" applyFill="1" applyBorder="1" applyAlignment="1">
      <alignment horizontal="center" textRotation="90" wrapText="1"/>
    </xf>
    <xf numFmtId="0" fontId="19" fillId="0" borderId="37" xfId="0" applyFont="1" applyFill="1" applyBorder="1" applyAlignment="1">
      <alignment horizontal="center" textRotation="90" wrapText="1"/>
    </xf>
    <xf numFmtId="0" fontId="19" fillId="0" borderId="76" xfId="0" applyFont="1" applyFill="1" applyBorder="1" applyAlignment="1">
      <alignment horizontal="center" textRotation="90" wrapText="1"/>
    </xf>
    <xf numFmtId="0" fontId="13" fillId="0" borderId="7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textRotation="90" wrapText="1"/>
    </xf>
    <xf numFmtId="0" fontId="13" fillId="0" borderId="39" xfId="0" applyFont="1" applyBorder="1" applyAlignment="1">
      <alignment horizontal="center" textRotation="90" wrapText="1"/>
    </xf>
    <xf numFmtId="0" fontId="13" fillId="0" borderId="77" xfId="0" applyFont="1" applyBorder="1" applyAlignment="1">
      <alignment horizontal="center" textRotation="90" wrapText="1"/>
    </xf>
    <xf numFmtId="0" fontId="13" fillId="0" borderId="25" xfId="0" applyFont="1" applyFill="1" applyBorder="1" applyAlignment="1">
      <alignment horizontal="center" textRotation="90" wrapText="1"/>
    </xf>
    <xf numFmtId="0" fontId="13" fillId="0" borderId="37" xfId="0" applyFont="1" applyFill="1" applyBorder="1" applyAlignment="1">
      <alignment horizontal="center" textRotation="90" wrapText="1"/>
    </xf>
    <xf numFmtId="0" fontId="13" fillId="0" borderId="76" xfId="0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40" xfId="0" applyFont="1" applyBorder="1" applyAlignment="1">
      <alignment horizontal="center" textRotation="90"/>
    </xf>
    <xf numFmtId="0" fontId="13" fillId="0" borderId="67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textRotation="90" wrapText="1"/>
    </xf>
    <xf numFmtId="0" fontId="19" fillId="0" borderId="39" xfId="0" applyFont="1" applyFill="1" applyBorder="1" applyAlignment="1">
      <alignment horizontal="center" textRotation="90" wrapText="1"/>
    </xf>
    <xf numFmtId="0" fontId="19" fillId="0" borderId="77" xfId="0" applyFont="1" applyFill="1" applyBorder="1" applyAlignment="1">
      <alignment horizontal="center" textRotation="90" wrapText="1"/>
    </xf>
    <xf numFmtId="0" fontId="19" fillId="0" borderId="26" xfId="0" applyFont="1" applyFill="1" applyBorder="1" applyAlignment="1">
      <alignment horizontal="center" textRotation="90" wrapText="1"/>
    </xf>
    <xf numFmtId="0" fontId="19" fillId="0" borderId="38" xfId="0" applyFont="1" applyFill="1" applyBorder="1" applyAlignment="1">
      <alignment horizontal="center" textRotation="90" wrapText="1"/>
    </xf>
    <xf numFmtId="0" fontId="19" fillId="0" borderId="72" xfId="0" applyFont="1" applyFill="1" applyBorder="1" applyAlignment="1">
      <alignment horizontal="center" textRotation="90" wrapText="1"/>
    </xf>
    <xf numFmtId="0" fontId="6" fillId="0" borderId="80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ГС ПОО_П" xfId="89"/>
    <cellStyle name="Обычный_ГС ПОО_П_ГМУ _УП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I32"/>
  <sheetViews>
    <sheetView showRowColHeaders="0" zoomScaleSheetLayoutView="100" workbookViewId="0" topLeftCell="A4">
      <selection activeCell="BK12" sqref="BK12"/>
    </sheetView>
  </sheetViews>
  <sheetFormatPr defaultColWidth="9.00390625" defaultRowHeight="12.75"/>
  <cols>
    <col min="1" max="1" width="2.75390625" style="1" customWidth="1"/>
    <col min="2" max="2" width="3.625" style="1" customWidth="1"/>
    <col min="3" max="3" width="2.00390625" style="2" customWidth="1"/>
    <col min="4" max="4" width="2.25390625" style="2" customWidth="1"/>
    <col min="5" max="5" width="2.375" style="2" customWidth="1"/>
    <col min="6" max="6" width="2.625" style="2" customWidth="1"/>
    <col min="7" max="39" width="2.00390625" style="2" customWidth="1"/>
    <col min="40" max="40" width="2.75390625" style="2" customWidth="1"/>
    <col min="41" max="41" width="2.625" style="2" customWidth="1"/>
    <col min="42" max="54" width="2.00390625" style="2" customWidth="1"/>
    <col min="55" max="55" width="5.375" style="1" customWidth="1"/>
    <col min="56" max="57" width="5.125" style="1" customWidth="1"/>
    <col min="58" max="58" width="4.00390625" style="4" customWidth="1"/>
    <col min="59" max="59" width="4.75390625" style="4" customWidth="1"/>
    <col min="60" max="60" width="4.125" style="4" customWidth="1"/>
    <col min="61" max="61" width="4.25390625" style="4" customWidth="1"/>
    <col min="62" max="16384" width="9.125" style="4" customWidth="1"/>
  </cols>
  <sheetData>
    <row r="1" spans="1:61" ht="17.25" customHeight="1">
      <c r="A1" s="266" t="s">
        <v>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</row>
    <row r="2" spans="1:61" ht="16.5" customHeight="1">
      <c r="A2" s="266" t="s">
        <v>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</row>
    <row r="3" spans="1:61" ht="12.75" customHeight="1">
      <c r="A3" s="267" t="s">
        <v>41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</row>
    <row r="4" spans="1:57" ht="12.7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</row>
    <row r="5" spans="1:61" ht="42" customHeight="1">
      <c r="A5" s="279" t="s">
        <v>42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80" t="s">
        <v>21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2" t="s">
        <v>44</v>
      </c>
      <c r="BF5" s="282"/>
      <c r="BG5" s="282"/>
      <c r="BH5" s="282"/>
      <c r="BI5" s="282"/>
    </row>
    <row r="6" spans="1:61" ht="12.75" customHeight="1">
      <c r="A6" s="279" t="s">
        <v>65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1" t="s">
        <v>63</v>
      </c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3" t="s">
        <v>45</v>
      </c>
      <c r="BF6" s="283"/>
      <c r="BG6" s="283"/>
      <c r="BH6" s="283"/>
      <c r="BI6" s="283"/>
    </row>
    <row r="7" spans="1:61" ht="24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3"/>
      <c r="BF7" s="283"/>
      <c r="BG7" s="283"/>
      <c r="BH7" s="283"/>
      <c r="BI7" s="283"/>
    </row>
    <row r="8" spans="1:61" ht="3.75" customHeight="1">
      <c r="A8" s="279" t="s">
        <v>73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58"/>
      <c r="BF8" s="59"/>
      <c r="BG8" s="59"/>
      <c r="BH8" s="59"/>
      <c r="BI8" s="59"/>
    </row>
    <row r="9" spans="1:61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302" t="s">
        <v>74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63" t="s">
        <v>46</v>
      </c>
      <c r="BF9" s="63"/>
      <c r="BG9" s="63"/>
      <c r="BH9" s="63"/>
      <c r="BI9" s="63"/>
    </row>
    <row r="10" spans="1:61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63"/>
      <c r="BF10" s="63"/>
      <c r="BG10" s="63"/>
      <c r="BH10" s="63"/>
      <c r="BI10" s="63"/>
    </row>
    <row r="11" spans="1:57" ht="12.75" customHeight="1" thickBo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4"/>
    </row>
    <row r="12" spans="1:61" s="3" customFormat="1" ht="50.25" customHeight="1" thickBot="1">
      <c r="A12" s="276" t="s">
        <v>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8"/>
      <c r="BC12" s="306" t="s">
        <v>29</v>
      </c>
      <c r="BD12" s="307"/>
      <c r="BE12" s="307"/>
      <c r="BF12" s="307"/>
      <c r="BG12" s="307"/>
      <c r="BH12" s="307"/>
      <c r="BI12" s="308"/>
    </row>
    <row r="13" spans="1:61" s="7" customFormat="1" ht="30" customHeight="1">
      <c r="A13" s="289" t="s">
        <v>7</v>
      </c>
      <c r="B13" s="273"/>
      <c r="C13" s="271" t="s">
        <v>9</v>
      </c>
      <c r="D13" s="272"/>
      <c r="E13" s="272"/>
      <c r="F13" s="273"/>
      <c r="G13" s="271" t="s">
        <v>10</v>
      </c>
      <c r="H13" s="272"/>
      <c r="I13" s="272"/>
      <c r="J13" s="272"/>
      <c r="K13" s="273"/>
      <c r="L13" s="271" t="s">
        <v>11</v>
      </c>
      <c r="M13" s="272"/>
      <c r="N13" s="272"/>
      <c r="O13" s="273"/>
      <c r="P13" s="271" t="s">
        <v>12</v>
      </c>
      <c r="Q13" s="272"/>
      <c r="R13" s="272"/>
      <c r="S13" s="272"/>
      <c r="T13" s="272"/>
      <c r="U13" s="289" t="s">
        <v>13</v>
      </c>
      <c r="V13" s="272"/>
      <c r="W13" s="272"/>
      <c r="X13" s="273"/>
      <c r="Y13" s="271" t="s">
        <v>14</v>
      </c>
      <c r="Z13" s="272"/>
      <c r="AA13" s="272"/>
      <c r="AB13" s="273"/>
      <c r="AC13" s="271" t="s">
        <v>15</v>
      </c>
      <c r="AD13" s="272"/>
      <c r="AE13" s="272"/>
      <c r="AF13" s="273"/>
      <c r="AG13" s="271" t="s">
        <v>16</v>
      </c>
      <c r="AH13" s="272"/>
      <c r="AI13" s="272"/>
      <c r="AJ13" s="272"/>
      <c r="AK13" s="273"/>
      <c r="AL13" s="271" t="s">
        <v>17</v>
      </c>
      <c r="AM13" s="272"/>
      <c r="AN13" s="272"/>
      <c r="AO13" s="273"/>
      <c r="AP13" s="271" t="s">
        <v>18</v>
      </c>
      <c r="AQ13" s="272"/>
      <c r="AR13" s="272"/>
      <c r="AS13" s="273"/>
      <c r="AT13" s="271" t="s">
        <v>19</v>
      </c>
      <c r="AU13" s="272"/>
      <c r="AV13" s="272"/>
      <c r="AW13" s="272"/>
      <c r="AX13" s="273"/>
      <c r="AY13" s="271" t="s">
        <v>20</v>
      </c>
      <c r="AZ13" s="272"/>
      <c r="BA13" s="272"/>
      <c r="BB13" s="290"/>
      <c r="BC13" s="284" t="s">
        <v>56</v>
      </c>
      <c r="BD13" s="269" t="s">
        <v>54</v>
      </c>
      <c r="BE13" s="269" t="s">
        <v>28</v>
      </c>
      <c r="BF13" s="309" t="s">
        <v>64</v>
      </c>
      <c r="BG13" s="286" t="s">
        <v>38</v>
      </c>
      <c r="BH13" s="295" t="s">
        <v>6</v>
      </c>
      <c r="BI13" s="296"/>
    </row>
    <row r="14" spans="1:61" s="5" customFormat="1" ht="24" customHeight="1" thickBot="1">
      <c r="A14" s="274" t="s">
        <v>8</v>
      </c>
      <c r="B14" s="275"/>
      <c r="C14" s="64">
        <v>1</v>
      </c>
      <c r="D14" s="64">
        <v>2</v>
      </c>
      <c r="E14" s="64">
        <v>3</v>
      </c>
      <c r="F14" s="64">
        <v>4</v>
      </c>
      <c r="G14" s="64">
        <v>5</v>
      </c>
      <c r="H14" s="64">
        <v>6</v>
      </c>
      <c r="I14" s="64">
        <v>7</v>
      </c>
      <c r="J14" s="64">
        <v>8</v>
      </c>
      <c r="K14" s="64">
        <v>9</v>
      </c>
      <c r="L14" s="64">
        <v>10</v>
      </c>
      <c r="M14" s="64">
        <v>11</v>
      </c>
      <c r="N14" s="64">
        <v>12</v>
      </c>
      <c r="O14" s="64">
        <v>13</v>
      </c>
      <c r="P14" s="64">
        <v>14</v>
      </c>
      <c r="Q14" s="64">
        <v>15</v>
      </c>
      <c r="R14" s="64">
        <v>16</v>
      </c>
      <c r="S14" s="64">
        <v>17</v>
      </c>
      <c r="T14" s="65">
        <v>18</v>
      </c>
      <c r="U14" s="66">
        <v>19</v>
      </c>
      <c r="V14" s="64">
        <v>20</v>
      </c>
      <c r="W14" s="64">
        <v>21</v>
      </c>
      <c r="X14" s="64">
        <v>22</v>
      </c>
      <c r="Y14" s="64">
        <v>23</v>
      </c>
      <c r="Z14" s="64">
        <v>24</v>
      </c>
      <c r="AA14" s="64">
        <v>25</v>
      </c>
      <c r="AB14" s="64">
        <v>26</v>
      </c>
      <c r="AC14" s="64">
        <v>27</v>
      </c>
      <c r="AD14" s="64">
        <v>28</v>
      </c>
      <c r="AE14" s="64">
        <v>29</v>
      </c>
      <c r="AF14" s="64">
        <v>30</v>
      </c>
      <c r="AG14" s="64">
        <v>31</v>
      </c>
      <c r="AH14" s="64">
        <v>32</v>
      </c>
      <c r="AI14" s="64">
        <v>33</v>
      </c>
      <c r="AJ14" s="64">
        <v>34</v>
      </c>
      <c r="AK14" s="64">
        <v>35</v>
      </c>
      <c r="AL14" s="64">
        <v>36</v>
      </c>
      <c r="AM14" s="64">
        <v>37</v>
      </c>
      <c r="AN14" s="64">
        <v>38</v>
      </c>
      <c r="AO14" s="64">
        <v>39</v>
      </c>
      <c r="AP14" s="64">
        <v>40</v>
      </c>
      <c r="AQ14" s="64">
        <v>41</v>
      </c>
      <c r="AR14" s="64">
        <v>42</v>
      </c>
      <c r="AS14" s="64">
        <v>43</v>
      </c>
      <c r="AT14" s="64">
        <v>44</v>
      </c>
      <c r="AU14" s="64">
        <v>45</v>
      </c>
      <c r="AV14" s="64">
        <v>46</v>
      </c>
      <c r="AW14" s="64">
        <v>47</v>
      </c>
      <c r="AX14" s="64">
        <v>48</v>
      </c>
      <c r="AY14" s="64">
        <v>49</v>
      </c>
      <c r="AZ14" s="64">
        <v>50</v>
      </c>
      <c r="BA14" s="64">
        <v>51</v>
      </c>
      <c r="BB14" s="67">
        <v>52</v>
      </c>
      <c r="BC14" s="285"/>
      <c r="BD14" s="270"/>
      <c r="BE14" s="270"/>
      <c r="BF14" s="310"/>
      <c r="BG14" s="287"/>
      <c r="BH14" s="297"/>
      <c r="BI14" s="298"/>
    </row>
    <row r="15" spans="1:61" s="5" customFormat="1" ht="24" customHeight="1">
      <c r="A15" s="304" t="s">
        <v>31</v>
      </c>
      <c r="B15" s="305"/>
      <c r="C15" s="73"/>
      <c r="D15" s="73"/>
      <c r="E15" s="73"/>
      <c r="F15" s="73"/>
      <c r="G15" s="68"/>
      <c r="H15" s="68"/>
      <c r="I15" s="68"/>
      <c r="J15" s="68"/>
      <c r="K15" s="68"/>
      <c r="L15" s="68"/>
      <c r="M15" s="77" t="s">
        <v>71</v>
      </c>
      <c r="N15" s="77"/>
      <c r="O15" s="77"/>
      <c r="P15" s="77"/>
      <c r="Q15" s="77"/>
      <c r="R15" s="77"/>
      <c r="S15" s="77"/>
      <c r="T15" s="78" t="s">
        <v>71</v>
      </c>
      <c r="U15" s="79" t="s">
        <v>36</v>
      </c>
      <c r="V15" s="80" t="s">
        <v>36</v>
      </c>
      <c r="W15" s="77"/>
      <c r="X15" s="77"/>
      <c r="Y15" s="77"/>
      <c r="Z15" s="77"/>
      <c r="AA15" s="80"/>
      <c r="AB15" s="80"/>
      <c r="AC15" s="77" t="s">
        <v>71</v>
      </c>
      <c r="AD15" s="77"/>
      <c r="AE15" s="77"/>
      <c r="AF15" s="77"/>
      <c r="AG15" s="77"/>
      <c r="AH15" s="77"/>
      <c r="AI15" s="77"/>
      <c r="AJ15" s="77" t="s">
        <v>71</v>
      </c>
      <c r="AK15" s="82" t="s">
        <v>37</v>
      </c>
      <c r="AL15" s="82" t="s">
        <v>37</v>
      </c>
      <c r="AM15" s="82" t="s">
        <v>37</v>
      </c>
      <c r="AN15" s="82" t="s">
        <v>37</v>
      </c>
      <c r="AO15" s="81" t="s">
        <v>68</v>
      </c>
      <c r="AP15" s="74"/>
      <c r="AQ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6"/>
      <c r="BC15" s="69"/>
      <c r="BD15" s="70"/>
      <c r="BE15" s="70"/>
      <c r="BF15" s="71"/>
      <c r="BG15" s="71">
        <v>2</v>
      </c>
      <c r="BH15" s="299">
        <v>35</v>
      </c>
      <c r="BI15" s="300"/>
    </row>
    <row r="16" ht="19.5" customHeight="1"/>
    <row r="17" ht="9" customHeight="1" hidden="1">
      <c r="BD17" s="15"/>
    </row>
    <row r="18" ht="12.75" hidden="1"/>
    <row r="19" ht="12.75" hidden="1">
      <c r="AY19" s="28" t="s">
        <v>25</v>
      </c>
    </row>
    <row r="20" spans="1:57" ht="12.75">
      <c r="A20" s="288" t="s">
        <v>30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72" t="s">
        <v>27</v>
      </c>
      <c r="N20" s="301" t="s">
        <v>70</v>
      </c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</row>
    <row r="21" spans="11:57" ht="12.75">
      <c r="K21" s="301" t="s">
        <v>69</v>
      </c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</row>
    <row r="26" spans="17:57" ht="12.75"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</row>
    <row r="27" spans="17:57" ht="12.75"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</row>
    <row r="28" spans="17:57" ht="13.5" thickBot="1"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</row>
    <row r="32" ht="12.75">
      <c r="Y32" s="56"/>
    </row>
  </sheetData>
  <sheetProtection/>
  <mergeCells count="40">
    <mergeCell ref="Q26:BE28"/>
    <mergeCell ref="A8:O11"/>
    <mergeCell ref="BH13:BI14"/>
    <mergeCell ref="BH15:BI15"/>
    <mergeCell ref="N20:BE20"/>
    <mergeCell ref="P9:BD11"/>
    <mergeCell ref="K21:BE21"/>
    <mergeCell ref="A15:B15"/>
    <mergeCell ref="BC12:BI12"/>
    <mergeCell ref="BF13:BF14"/>
    <mergeCell ref="BG13:BG14"/>
    <mergeCell ref="A20:L20"/>
    <mergeCell ref="G13:K13"/>
    <mergeCell ref="U13:X13"/>
    <mergeCell ref="AY13:BB13"/>
    <mergeCell ref="BE13:BE14"/>
    <mergeCell ref="A13:B13"/>
    <mergeCell ref="C13:F13"/>
    <mergeCell ref="AT13:AX13"/>
    <mergeCell ref="AG13:AK13"/>
    <mergeCell ref="Y13:AB13"/>
    <mergeCell ref="A4:BE4"/>
    <mergeCell ref="AL13:AO13"/>
    <mergeCell ref="AP13:AS13"/>
    <mergeCell ref="BE5:BI5"/>
    <mergeCell ref="BE6:BI7"/>
    <mergeCell ref="L13:O13"/>
    <mergeCell ref="BC13:BC14"/>
    <mergeCell ref="P13:T13"/>
    <mergeCell ref="A5:O5"/>
    <mergeCell ref="A1:BI1"/>
    <mergeCell ref="A3:BI3"/>
    <mergeCell ref="A2:BI2"/>
    <mergeCell ref="BD13:BD14"/>
    <mergeCell ref="AC13:AF13"/>
    <mergeCell ref="A14:B14"/>
    <mergeCell ref="A12:BB12"/>
    <mergeCell ref="A6:O7"/>
    <mergeCell ref="P5:BD5"/>
    <mergeCell ref="P6:BD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4" r:id="rId1"/>
  <rowBreaks count="2" manualBreakCount="2">
    <brk id="11" max="255" man="1"/>
    <brk id="27" max="255" man="1"/>
  </rowBreaks>
  <colBreaks count="2" manualBreakCount="2">
    <brk id="28" max="65535" man="1"/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60"/>
  <sheetViews>
    <sheetView tabSelected="1" view="pageBreakPreview" zoomScale="84" zoomScaleNormal="75" zoomScaleSheetLayoutView="84" zoomScalePageLayoutView="37" workbookViewId="0" topLeftCell="A1">
      <selection activeCell="AK14" sqref="AK14"/>
    </sheetView>
  </sheetViews>
  <sheetFormatPr defaultColWidth="9.00390625" defaultRowHeight="12.75"/>
  <cols>
    <col min="1" max="1" width="10.75390625" style="8" customWidth="1"/>
    <col min="2" max="2" width="44.375" style="6" customWidth="1"/>
    <col min="3" max="12" width="5.375" style="9" hidden="1" customWidth="1"/>
    <col min="13" max="21" width="5.25390625" style="10" hidden="1" customWidth="1"/>
    <col min="22" max="22" width="0.12890625" style="10" customWidth="1"/>
    <col min="23" max="24" width="7.125" style="8" customWidth="1"/>
    <col min="25" max="25" width="9.00390625" style="26" customWidth="1"/>
    <col min="26" max="26" width="8.125" style="26" customWidth="1"/>
    <col min="27" max="27" width="11.625" style="26" customWidth="1"/>
    <col min="28" max="28" width="7.375" style="26" customWidth="1"/>
    <col min="29" max="29" width="9.375" style="26" customWidth="1"/>
    <col min="30" max="30" width="7.75390625" style="26" customWidth="1"/>
    <col min="31" max="33" width="7.125" style="26" customWidth="1"/>
    <col min="34" max="34" width="12.75390625" style="6" customWidth="1"/>
    <col min="35" max="16384" width="9.125" style="6" customWidth="1"/>
  </cols>
  <sheetData>
    <row r="1" spans="1:34" ht="18.75">
      <c r="A1" s="335" t="s">
        <v>109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6"/>
    </row>
    <row r="2" spans="1:34" ht="19.5" thickBot="1">
      <c r="A2" s="358" t="s">
        <v>108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</row>
    <row r="3" spans="1:34" ht="34.5" customHeight="1">
      <c r="A3" s="312" t="s">
        <v>23</v>
      </c>
      <c r="B3" s="324" t="s">
        <v>53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  <c r="W3" s="316" t="s">
        <v>43</v>
      </c>
      <c r="X3" s="317"/>
      <c r="Y3" s="327" t="s">
        <v>0</v>
      </c>
      <c r="Z3" s="328"/>
      <c r="AA3" s="328"/>
      <c r="AB3" s="328"/>
      <c r="AC3" s="328"/>
      <c r="AD3" s="340" t="s">
        <v>72</v>
      </c>
      <c r="AE3" s="341"/>
      <c r="AF3" s="341"/>
      <c r="AG3" s="341"/>
      <c r="AH3" s="342"/>
    </row>
    <row r="4" spans="1:34" ht="15" customHeight="1">
      <c r="A4" s="313"/>
      <c r="B4" s="325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329" t="s">
        <v>1</v>
      </c>
      <c r="X4" s="318" t="s">
        <v>2</v>
      </c>
      <c r="Y4" s="346" t="s">
        <v>34</v>
      </c>
      <c r="Z4" s="343" t="s">
        <v>3</v>
      </c>
      <c r="AA4" s="344"/>
      <c r="AB4" s="345"/>
      <c r="AC4" s="349" t="s">
        <v>95</v>
      </c>
      <c r="AD4" s="352" t="s">
        <v>55</v>
      </c>
      <c r="AE4" s="353"/>
      <c r="AF4" s="353"/>
      <c r="AG4" s="353"/>
      <c r="AH4" s="354"/>
    </row>
    <row r="5" spans="1:34" ht="27" customHeight="1">
      <c r="A5" s="313"/>
      <c r="B5" s="32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330"/>
      <c r="X5" s="319"/>
      <c r="Y5" s="347"/>
      <c r="Z5" s="332" t="s">
        <v>4</v>
      </c>
      <c r="AA5" s="332" t="s">
        <v>24</v>
      </c>
      <c r="AB5" s="321" t="s">
        <v>22</v>
      </c>
      <c r="AC5" s="350"/>
      <c r="AD5" s="253">
        <v>1</v>
      </c>
      <c r="AE5" s="254">
        <v>2</v>
      </c>
      <c r="AF5" s="254">
        <v>3</v>
      </c>
      <c r="AG5" s="255">
        <v>4</v>
      </c>
      <c r="AH5" s="256" t="s">
        <v>51</v>
      </c>
    </row>
    <row r="6" spans="1:34" ht="15" customHeight="1">
      <c r="A6" s="313"/>
      <c r="B6" s="325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330"/>
      <c r="X6" s="319"/>
      <c r="Y6" s="347"/>
      <c r="Z6" s="333"/>
      <c r="AA6" s="333"/>
      <c r="AB6" s="322"/>
      <c r="AC6" s="350"/>
      <c r="AD6" s="108">
        <v>60</v>
      </c>
      <c r="AE6" s="109">
        <v>60</v>
      </c>
      <c r="AF6" s="110">
        <v>60</v>
      </c>
      <c r="AG6" s="109">
        <v>60</v>
      </c>
      <c r="AH6" s="257" t="s">
        <v>52</v>
      </c>
    </row>
    <row r="7" spans="1:34" ht="19.5" customHeight="1">
      <c r="A7" s="313"/>
      <c r="B7" s="325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330"/>
      <c r="X7" s="319"/>
      <c r="Y7" s="347"/>
      <c r="Z7" s="333"/>
      <c r="AA7" s="333"/>
      <c r="AB7" s="322"/>
      <c r="AC7" s="350"/>
      <c r="AD7" s="258" t="s">
        <v>55</v>
      </c>
      <c r="AE7" s="259" t="s">
        <v>55</v>
      </c>
      <c r="AF7" s="260" t="s">
        <v>55</v>
      </c>
      <c r="AG7" s="259" t="s">
        <v>55</v>
      </c>
      <c r="AH7" s="261"/>
    </row>
    <row r="8" spans="1:38" ht="53.25" customHeight="1" thickBot="1">
      <c r="A8" s="314"/>
      <c r="B8" s="326"/>
      <c r="C8" s="111">
        <v>1</v>
      </c>
      <c r="D8" s="112">
        <v>2</v>
      </c>
      <c r="E8" s="112">
        <v>3</v>
      </c>
      <c r="F8" s="112">
        <v>4</v>
      </c>
      <c r="G8" s="112">
        <v>5</v>
      </c>
      <c r="H8" s="112">
        <v>6</v>
      </c>
      <c r="I8" s="112">
        <v>7</v>
      </c>
      <c r="J8" s="112">
        <v>8</v>
      </c>
      <c r="K8" s="112">
        <v>9</v>
      </c>
      <c r="L8" s="112">
        <v>10</v>
      </c>
      <c r="M8" s="113">
        <v>1</v>
      </c>
      <c r="N8" s="113">
        <v>2</v>
      </c>
      <c r="O8" s="113">
        <v>3</v>
      </c>
      <c r="P8" s="113">
        <v>4</v>
      </c>
      <c r="Q8" s="113">
        <v>5</v>
      </c>
      <c r="R8" s="113">
        <v>6</v>
      </c>
      <c r="S8" s="113">
        <v>7</v>
      </c>
      <c r="T8" s="113">
        <v>8</v>
      </c>
      <c r="U8" s="113">
        <v>9</v>
      </c>
      <c r="V8" s="114">
        <v>10</v>
      </c>
      <c r="W8" s="331"/>
      <c r="X8" s="320"/>
      <c r="Y8" s="348"/>
      <c r="Z8" s="334"/>
      <c r="AA8" s="334"/>
      <c r="AB8" s="323"/>
      <c r="AC8" s="351"/>
      <c r="AD8" s="355" t="s">
        <v>32</v>
      </c>
      <c r="AE8" s="356"/>
      <c r="AF8" s="356"/>
      <c r="AG8" s="356"/>
      <c r="AH8" s="357"/>
      <c r="AL8" s="337"/>
    </row>
    <row r="9" spans="1:38" s="11" customFormat="1" ht="24.75" customHeight="1" thickBot="1">
      <c r="A9" s="90">
        <v>1</v>
      </c>
      <c r="B9" s="90">
        <v>2</v>
      </c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3"/>
      <c r="W9" s="94">
        <v>3</v>
      </c>
      <c r="X9" s="95">
        <v>4</v>
      </c>
      <c r="Y9" s="262">
        <v>5</v>
      </c>
      <c r="Z9" s="263">
        <v>6</v>
      </c>
      <c r="AA9" s="263">
        <v>7</v>
      </c>
      <c r="AB9" s="263">
        <v>8</v>
      </c>
      <c r="AC9" s="264">
        <v>9</v>
      </c>
      <c r="AD9" s="265">
        <v>10</v>
      </c>
      <c r="AE9" s="115">
        <v>11</v>
      </c>
      <c r="AF9" s="115">
        <v>12</v>
      </c>
      <c r="AG9" s="116">
        <v>13</v>
      </c>
      <c r="AH9" s="117">
        <v>15</v>
      </c>
      <c r="AL9" s="338"/>
    </row>
    <row r="10" spans="1:38" s="206" customFormat="1" ht="42.75" customHeight="1">
      <c r="A10" s="196" t="s">
        <v>59</v>
      </c>
      <c r="B10" s="62" t="s">
        <v>47</v>
      </c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9"/>
      <c r="X10" s="200"/>
      <c r="Y10" s="201">
        <f>Y11+Y12+Y13+Y14</f>
        <v>100</v>
      </c>
      <c r="Z10" s="202">
        <f>Z11+Z12+Z13+Z14</f>
        <v>30</v>
      </c>
      <c r="AA10" s="202">
        <f>AA11+AA12+AA13+AA14</f>
        <v>62</v>
      </c>
      <c r="AB10" s="202">
        <f>AB11+AB12+AB13+AB14</f>
        <v>92</v>
      </c>
      <c r="AC10" s="203">
        <f>AC11+AC12+AC13+AC14</f>
        <v>8</v>
      </c>
      <c r="AD10" s="204"/>
      <c r="AE10" s="199"/>
      <c r="AF10" s="199"/>
      <c r="AG10" s="199"/>
      <c r="AH10" s="205"/>
      <c r="AL10" s="338"/>
    </row>
    <row r="11" spans="1:38" s="11" customFormat="1" ht="25.5" customHeight="1">
      <c r="A11" s="86">
        <v>1</v>
      </c>
      <c r="B11" s="118" t="s">
        <v>75</v>
      </c>
      <c r="C11" s="54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142"/>
      <c r="X11" s="247" t="s">
        <v>66</v>
      </c>
      <c r="Y11" s="246">
        <f>AB11+AC11</f>
        <v>20</v>
      </c>
      <c r="Z11" s="129">
        <v>6</v>
      </c>
      <c r="AA11" s="129">
        <v>12</v>
      </c>
      <c r="AB11" s="133">
        <f>Z11+AA11</f>
        <v>18</v>
      </c>
      <c r="AC11" s="131">
        <v>2</v>
      </c>
      <c r="AD11" s="143">
        <v>20</v>
      </c>
      <c r="AE11" s="133"/>
      <c r="AF11" s="144"/>
      <c r="AG11" s="144"/>
      <c r="AH11" s="127" t="s">
        <v>49</v>
      </c>
      <c r="AL11" s="339"/>
    </row>
    <row r="12" spans="1:34" s="13" customFormat="1" ht="56.25">
      <c r="A12" s="86">
        <v>2</v>
      </c>
      <c r="B12" s="119" t="s">
        <v>76</v>
      </c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45">
        <v>1</v>
      </c>
      <c r="X12" s="161"/>
      <c r="Y12" s="246">
        <f>AB12+AC12</f>
        <v>34</v>
      </c>
      <c r="Z12" s="130">
        <v>10</v>
      </c>
      <c r="AA12" s="130">
        <v>22</v>
      </c>
      <c r="AB12" s="133">
        <f>Z12+AA12</f>
        <v>32</v>
      </c>
      <c r="AC12" s="132">
        <v>2</v>
      </c>
      <c r="AD12" s="147">
        <v>34</v>
      </c>
      <c r="AE12" s="145" t="s">
        <v>27</v>
      </c>
      <c r="AF12" s="145"/>
      <c r="AG12" s="148"/>
      <c r="AH12" s="128" t="s">
        <v>50</v>
      </c>
    </row>
    <row r="13" spans="1:34" s="13" customFormat="1" ht="56.25">
      <c r="A13" s="86">
        <v>3</v>
      </c>
      <c r="B13" s="119" t="s">
        <v>77</v>
      </c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37"/>
      <c r="X13" s="162">
        <v>1</v>
      </c>
      <c r="Y13" s="246">
        <f>AB13+AC13</f>
        <v>16</v>
      </c>
      <c r="Z13" s="130">
        <v>4</v>
      </c>
      <c r="AA13" s="130">
        <v>10</v>
      </c>
      <c r="AB13" s="133">
        <f>Z13+AA13</f>
        <v>14</v>
      </c>
      <c r="AC13" s="132">
        <v>2</v>
      </c>
      <c r="AD13" s="138">
        <v>16</v>
      </c>
      <c r="AE13" s="137"/>
      <c r="AF13" s="137" t="s">
        <v>27</v>
      </c>
      <c r="AG13" s="137"/>
      <c r="AH13" s="128" t="s">
        <v>49</v>
      </c>
    </row>
    <row r="14" spans="1:34" s="11" customFormat="1" ht="75">
      <c r="A14" s="86">
        <v>4</v>
      </c>
      <c r="B14" s="119" t="s">
        <v>78</v>
      </c>
      <c r="C14" s="54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252" t="s">
        <v>66</v>
      </c>
      <c r="X14" s="247"/>
      <c r="Y14" s="246">
        <f>AB14+AC14</f>
        <v>30</v>
      </c>
      <c r="Z14" s="130">
        <v>10</v>
      </c>
      <c r="AA14" s="130">
        <v>18</v>
      </c>
      <c r="AB14" s="133">
        <f>Z14+AA14</f>
        <v>28</v>
      </c>
      <c r="AC14" s="132">
        <v>2</v>
      </c>
      <c r="AD14" s="143">
        <v>30</v>
      </c>
      <c r="AE14" s="133" t="s">
        <v>27</v>
      </c>
      <c r="AF14" s="133"/>
      <c r="AG14" s="133"/>
      <c r="AH14" s="128" t="s">
        <v>50</v>
      </c>
    </row>
    <row r="15" spans="1:34" s="206" customFormat="1" ht="37.5" customHeight="1">
      <c r="A15" s="207" t="s">
        <v>58</v>
      </c>
      <c r="B15" s="96" t="s">
        <v>48</v>
      </c>
      <c r="C15" s="208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11"/>
      <c r="Y15" s="243">
        <f>Y16+Y17+Y18+Y19+Y20+Y21+Y22+Y23+Y24</f>
        <v>150</v>
      </c>
      <c r="Z15" s="244">
        <f>Z16+Z17+Z18+Z19+Z20+Z21+Z22+Z23+Z24</f>
        <v>42</v>
      </c>
      <c r="AA15" s="244">
        <f>AA16+AA17+AA18+AA19+AA20+AA21+AA22+AA23+AA24</f>
        <v>96</v>
      </c>
      <c r="AB15" s="244">
        <f>AB16+AB17+AB18+AB19+AB20+AB21+AB22+AB23+AB24</f>
        <v>138</v>
      </c>
      <c r="AC15" s="245">
        <f>AC16+AC17+AC18+AC19+AC20+AC21+AC22+AC23+AC24</f>
        <v>12</v>
      </c>
      <c r="AD15" s="212"/>
      <c r="AE15" s="210"/>
      <c r="AF15" s="210"/>
      <c r="AG15" s="210"/>
      <c r="AH15" s="213"/>
    </row>
    <row r="16" spans="1:34" s="11" customFormat="1" ht="37.5">
      <c r="A16" s="86">
        <v>5</v>
      </c>
      <c r="B16" s="120" t="s">
        <v>79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45">
        <v>1</v>
      </c>
      <c r="X16" s="149"/>
      <c r="Y16" s="138">
        <f>AB16+AC16</f>
        <v>16</v>
      </c>
      <c r="Z16" s="130">
        <v>4</v>
      </c>
      <c r="AA16" s="130">
        <v>10</v>
      </c>
      <c r="AB16" s="137">
        <f>Z16+AA16</f>
        <v>14</v>
      </c>
      <c r="AC16" s="132">
        <v>2</v>
      </c>
      <c r="AD16" s="138">
        <v>16</v>
      </c>
      <c r="AE16" s="137"/>
      <c r="AF16" s="137"/>
      <c r="AG16" s="137"/>
      <c r="AH16" s="128" t="s">
        <v>50</v>
      </c>
    </row>
    <row r="17" spans="1:34" s="11" customFormat="1" ht="37.5">
      <c r="A17" s="86">
        <v>6</v>
      </c>
      <c r="B17" s="120" t="s">
        <v>80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45"/>
      <c r="X17" s="146">
        <v>2</v>
      </c>
      <c r="Y17" s="138">
        <f aca="true" t="shared" si="0" ref="Y17:Y24">AB17+AC17</f>
        <v>16</v>
      </c>
      <c r="Z17" s="130">
        <v>4</v>
      </c>
      <c r="AA17" s="130">
        <v>12</v>
      </c>
      <c r="AB17" s="137">
        <f aca="true" t="shared" si="1" ref="AB17:AB24">Z17+AA17</f>
        <v>16</v>
      </c>
      <c r="AC17" s="132"/>
      <c r="AD17" s="89"/>
      <c r="AE17" s="150">
        <v>16</v>
      </c>
      <c r="AF17" s="150"/>
      <c r="AG17" s="148"/>
      <c r="AH17" s="128" t="s">
        <v>49</v>
      </c>
    </row>
    <row r="18" spans="1:34" s="11" customFormat="1" ht="56.25">
      <c r="A18" s="86">
        <v>7</v>
      </c>
      <c r="B18" s="121" t="s">
        <v>81</v>
      </c>
      <c r="C18" s="54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148"/>
      <c r="X18" s="151">
        <v>2</v>
      </c>
      <c r="Y18" s="138">
        <f t="shared" si="0"/>
        <v>14</v>
      </c>
      <c r="Z18" s="130">
        <v>4</v>
      </c>
      <c r="AA18" s="130">
        <v>10</v>
      </c>
      <c r="AB18" s="137">
        <f t="shared" si="1"/>
        <v>14</v>
      </c>
      <c r="AC18" s="132"/>
      <c r="AD18" s="143"/>
      <c r="AE18" s="133">
        <v>14</v>
      </c>
      <c r="AF18" s="133"/>
      <c r="AG18" s="133"/>
      <c r="AH18" s="128" t="s">
        <v>49</v>
      </c>
    </row>
    <row r="19" spans="1:34" s="11" customFormat="1" ht="75">
      <c r="A19" s="86">
        <v>8</v>
      </c>
      <c r="B19" s="120" t="s">
        <v>82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45"/>
      <c r="X19" s="146">
        <v>2</v>
      </c>
      <c r="Y19" s="138">
        <f t="shared" si="0"/>
        <v>16</v>
      </c>
      <c r="Z19" s="130">
        <v>6</v>
      </c>
      <c r="AA19" s="130">
        <v>10</v>
      </c>
      <c r="AB19" s="137">
        <f t="shared" si="1"/>
        <v>16</v>
      </c>
      <c r="AC19" s="132"/>
      <c r="AD19" s="147"/>
      <c r="AE19" s="145">
        <v>16</v>
      </c>
      <c r="AF19" s="145"/>
      <c r="AG19" s="145"/>
      <c r="AH19" s="128" t="s">
        <v>49</v>
      </c>
    </row>
    <row r="20" spans="1:34" s="11" customFormat="1" ht="56.25">
      <c r="A20" s="86">
        <v>9</v>
      </c>
      <c r="B20" s="120" t="s">
        <v>83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45">
        <v>2</v>
      </c>
      <c r="X20" s="146"/>
      <c r="Y20" s="138">
        <f t="shared" si="0"/>
        <v>16</v>
      </c>
      <c r="Z20" s="130">
        <v>4</v>
      </c>
      <c r="AA20" s="130">
        <v>10</v>
      </c>
      <c r="AB20" s="137">
        <f t="shared" si="1"/>
        <v>14</v>
      </c>
      <c r="AC20" s="132">
        <v>2</v>
      </c>
      <c r="AD20" s="152"/>
      <c r="AE20" s="150">
        <v>16</v>
      </c>
      <c r="AF20" s="150"/>
      <c r="AG20" s="148"/>
      <c r="AH20" s="128" t="s">
        <v>50</v>
      </c>
    </row>
    <row r="21" spans="1:34" s="11" customFormat="1" ht="56.25">
      <c r="A21" s="86">
        <v>10</v>
      </c>
      <c r="B21" s="120" t="s">
        <v>84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45">
        <v>2</v>
      </c>
      <c r="X21" s="146"/>
      <c r="Y21" s="138">
        <f t="shared" si="0"/>
        <v>16</v>
      </c>
      <c r="Z21" s="130">
        <v>4</v>
      </c>
      <c r="AA21" s="130">
        <v>10</v>
      </c>
      <c r="AB21" s="137">
        <f t="shared" si="1"/>
        <v>14</v>
      </c>
      <c r="AC21" s="132">
        <v>2</v>
      </c>
      <c r="AD21" s="152"/>
      <c r="AE21" s="150">
        <v>16</v>
      </c>
      <c r="AF21" s="150"/>
      <c r="AG21" s="150"/>
      <c r="AH21" s="128" t="s">
        <v>50</v>
      </c>
    </row>
    <row r="22" spans="1:34" s="12" customFormat="1" ht="56.25">
      <c r="A22" s="86">
        <v>11</v>
      </c>
      <c r="B22" s="119" t="s">
        <v>85</v>
      </c>
      <c r="C22" s="5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45"/>
      <c r="X22" s="146">
        <v>2</v>
      </c>
      <c r="Y22" s="138">
        <f t="shared" si="0"/>
        <v>16</v>
      </c>
      <c r="Z22" s="130">
        <v>4</v>
      </c>
      <c r="AA22" s="130">
        <v>10</v>
      </c>
      <c r="AB22" s="137">
        <f t="shared" si="1"/>
        <v>14</v>
      </c>
      <c r="AC22" s="132">
        <v>2</v>
      </c>
      <c r="AD22" s="147"/>
      <c r="AE22" s="145">
        <v>16</v>
      </c>
      <c r="AF22" s="145"/>
      <c r="AG22" s="145"/>
      <c r="AH22" s="128" t="s">
        <v>49</v>
      </c>
    </row>
    <row r="23" spans="1:34" s="12" customFormat="1" ht="57" thickBot="1">
      <c r="A23" s="124">
        <v>12</v>
      </c>
      <c r="B23" s="119" t="s">
        <v>91</v>
      </c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72">
        <v>3</v>
      </c>
      <c r="X23" s="214"/>
      <c r="Y23" s="248">
        <f t="shared" si="0"/>
        <v>20</v>
      </c>
      <c r="Z23" s="134">
        <v>6</v>
      </c>
      <c r="AA23" s="134">
        <v>12</v>
      </c>
      <c r="AB23" s="249">
        <f t="shared" si="1"/>
        <v>18</v>
      </c>
      <c r="AC23" s="174">
        <v>2</v>
      </c>
      <c r="AD23" s="173"/>
      <c r="AE23" s="172"/>
      <c r="AF23" s="172">
        <v>20</v>
      </c>
      <c r="AG23" s="172"/>
      <c r="AH23" s="250" t="s">
        <v>93</v>
      </c>
    </row>
    <row r="24" spans="1:34" s="11" customFormat="1" ht="34.5" customHeight="1">
      <c r="A24" s="97">
        <v>13</v>
      </c>
      <c r="B24" s="98" t="s">
        <v>96</v>
      </c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53"/>
      <c r="X24" s="154">
        <v>3</v>
      </c>
      <c r="Y24" s="155">
        <f t="shared" si="0"/>
        <v>20</v>
      </c>
      <c r="Z24" s="135">
        <v>6</v>
      </c>
      <c r="AA24" s="135">
        <v>12</v>
      </c>
      <c r="AB24" s="156">
        <f t="shared" si="1"/>
        <v>18</v>
      </c>
      <c r="AC24" s="136">
        <v>2</v>
      </c>
      <c r="AD24" s="155"/>
      <c r="AE24" s="156"/>
      <c r="AF24" s="156">
        <v>20</v>
      </c>
      <c r="AG24" s="156"/>
      <c r="AH24" s="136" t="s">
        <v>49</v>
      </c>
    </row>
    <row r="25" spans="1:34" s="11" customFormat="1" ht="56.25">
      <c r="A25" s="139" t="s">
        <v>97</v>
      </c>
      <c r="B25" s="122" t="s">
        <v>86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45"/>
      <c r="X25" s="146"/>
      <c r="Y25" s="157"/>
      <c r="Z25" s="133"/>
      <c r="AA25" s="133"/>
      <c r="AB25" s="150"/>
      <c r="AC25" s="158"/>
      <c r="AD25" s="152"/>
      <c r="AE25" s="150"/>
      <c r="AF25" s="148"/>
      <c r="AG25" s="159"/>
      <c r="AH25" s="158"/>
    </row>
    <row r="26" spans="1:34" s="11" customFormat="1" ht="56.25">
      <c r="A26" s="141" t="s">
        <v>98</v>
      </c>
      <c r="B26" s="123" t="s">
        <v>87</v>
      </c>
      <c r="C26" s="50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45"/>
      <c r="X26" s="160"/>
      <c r="Y26" s="147"/>
      <c r="Z26" s="145"/>
      <c r="AA26" s="145"/>
      <c r="AB26" s="145"/>
      <c r="AC26" s="161"/>
      <c r="AD26" s="147"/>
      <c r="AE26" s="145"/>
      <c r="AF26" s="145"/>
      <c r="AG26" s="145"/>
      <c r="AH26" s="161"/>
    </row>
    <row r="27" spans="1:34" s="11" customFormat="1" ht="20.25">
      <c r="A27" s="141" t="s">
        <v>99</v>
      </c>
      <c r="B27" s="122" t="s">
        <v>88</v>
      </c>
      <c r="C27" s="5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45"/>
      <c r="X27" s="160"/>
      <c r="Y27" s="147"/>
      <c r="Z27" s="145"/>
      <c r="AA27" s="145"/>
      <c r="AB27" s="145"/>
      <c r="AC27" s="161"/>
      <c r="AD27" s="147"/>
      <c r="AE27" s="145"/>
      <c r="AF27" s="145"/>
      <c r="AG27" s="145"/>
      <c r="AH27" s="161"/>
    </row>
    <row r="28" spans="1:34" s="11" customFormat="1" ht="56.25">
      <c r="A28" s="139" t="s">
        <v>100</v>
      </c>
      <c r="B28" s="122" t="s">
        <v>89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145"/>
      <c r="X28" s="146"/>
      <c r="Y28" s="138"/>
      <c r="Z28" s="133"/>
      <c r="AA28" s="133"/>
      <c r="AB28" s="137"/>
      <c r="AC28" s="162"/>
      <c r="AD28" s="138"/>
      <c r="AE28" s="137"/>
      <c r="AF28" s="137"/>
      <c r="AG28" s="137"/>
      <c r="AH28" s="162"/>
    </row>
    <row r="29" spans="1:34" s="11" customFormat="1" ht="42.75" customHeight="1" thickBot="1">
      <c r="A29" s="140" t="s">
        <v>101</v>
      </c>
      <c r="B29" s="251" t="s">
        <v>90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63"/>
      <c r="X29" s="164"/>
      <c r="Y29" s="165"/>
      <c r="Z29" s="166"/>
      <c r="AA29" s="166"/>
      <c r="AB29" s="167"/>
      <c r="AC29" s="168"/>
      <c r="AD29" s="169"/>
      <c r="AE29" s="167"/>
      <c r="AF29" s="170"/>
      <c r="AG29" s="171"/>
      <c r="AH29" s="168"/>
    </row>
    <row r="30" spans="1:34" s="222" customFormat="1" ht="39" customHeight="1" thickBot="1">
      <c r="A30" s="215" t="s">
        <v>60</v>
      </c>
      <c r="B30" s="216" t="s">
        <v>102</v>
      </c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9">
        <v>4</v>
      </c>
      <c r="X30" s="228"/>
      <c r="Y30" s="220">
        <v>180</v>
      </c>
      <c r="Z30" s="219"/>
      <c r="AA30" s="219">
        <v>180</v>
      </c>
      <c r="AB30" s="219">
        <v>180</v>
      </c>
      <c r="AC30" s="221"/>
      <c r="AD30" s="220">
        <v>30</v>
      </c>
      <c r="AE30" s="219">
        <v>32</v>
      </c>
      <c r="AF30" s="219">
        <v>64</v>
      </c>
      <c r="AG30" s="219">
        <v>54</v>
      </c>
      <c r="AH30" s="221" t="s">
        <v>62</v>
      </c>
    </row>
    <row r="31" spans="1:34" s="222" customFormat="1" ht="59.25" thickBot="1">
      <c r="A31" s="223" t="s">
        <v>61</v>
      </c>
      <c r="B31" s="224" t="s">
        <v>104</v>
      </c>
      <c r="C31" s="22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>
        <v>4</v>
      </c>
      <c r="X31" s="228" t="s">
        <v>67</v>
      </c>
      <c r="Y31" s="229">
        <f>AB31+AC31</f>
        <v>120</v>
      </c>
      <c r="Z31" s="230">
        <v>10</v>
      </c>
      <c r="AA31" s="230">
        <v>10</v>
      </c>
      <c r="AB31" s="227">
        <f>Z31+AA31</f>
        <v>20</v>
      </c>
      <c r="AC31" s="231">
        <v>100</v>
      </c>
      <c r="AD31" s="232">
        <v>10</v>
      </c>
      <c r="AE31" s="227">
        <v>18</v>
      </c>
      <c r="AF31" s="227">
        <v>48</v>
      </c>
      <c r="AG31" s="227">
        <v>44</v>
      </c>
      <c r="AH31" s="233" t="s">
        <v>103</v>
      </c>
    </row>
    <row r="32" spans="1:34" s="242" customFormat="1" ht="20.25">
      <c r="A32" s="234"/>
      <c r="B32" s="235" t="s">
        <v>35</v>
      </c>
      <c r="C32" s="236">
        <f>IF(AND(ISNUMBER(SEARCH(1,W32)),NOT(ISNUMBER(SEARCH(10,W32)))),1,0)</f>
        <v>0</v>
      </c>
      <c r="D32" s="237">
        <f>IF(ISNUMBER(SEARCH(2,W32)),2,0)</f>
        <v>0</v>
      </c>
      <c r="E32" s="237">
        <f>IF(ISNUMBER(SEARCH(3,W32)),3,0)</f>
        <v>0</v>
      </c>
      <c r="F32" s="237">
        <f>IF(ISNUMBER(SEARCH(4,W32)),4,0)</f>
        <v>0</v>
      </c>
      <c r="G32" s="237">
        <f>IF(ISNUMBER(SEARCH(5,W32)),5,0)</f>
        <v>0</v>
      </c>
      <c r="H32" s="237">
        <f>IF(ISNUMBER(SEARCH(6,W32)),6,0)</f>
        <v>0</v>
      </c>
      <c r="I32" s="237">
        <f>IF(ISNUMBER(SEARCH(7,W32)),7,0)</f>
        <v>0</v>
      </c>
      <c r="J32" s="237">
        <f>IF(ISNUMBER(SEARCH(8,W32)),8,0)</f>
        <v>0</v>
      </c>
      <c r="K32" s="237">
        <f>IF(ISNUMBER(SEARCH(9,W32)),9,0)</f>
        <v>0</v>
      </c>
      <c r="L32" s="237">
        <f>IF(ISNUMBER(SEARCH(10,W32)),10,0)</f>
        <v>0</v>
      </c>
      <c r="M32" s="237">
        <f>IF(AND(ISNUMBER(SEARCH(1,X32)),NOT(ISNUMBER(SEARCH(10,X32)))),1,0)</f>
        <v>0</v>
      </c>
      <c r="N32" s="237">
        <f>IF(ISNUMBER(SEARCH(2,X32)),2,0)</f>
        <v>0</v>
      </c>
      <c r="O32" s="237">
        <f>IF(ISNUMBER(SEARCH(3,X32)),3,0)</f>
        <v>0</v>
      </c>
      <c r="P32" s="237">
        <f>IF(ISNUMBER(SEARCH(4,X32)),4,0)</f>
        <v>0</v>
      </c>
      <c r="Q32" s="237">
        <f>IF(ISNUMBER(SEARCH(5,X32)),5,0)</f>
        <v>0</v>
      </c>
      <c r="R32" s="237">
        <f>IF(ISNUMBER(SEARCH(6,X32)),6,0)</f>
        <v>0</v>
      </c>
      <c r="S32" s="237">
        <f>IF(ISNUMBER(SEARCH(7,X32)),7,0)</f>
        <v>0</v>
      </c>
      <c r="T32" s="237">
        <f>IF(ISNUMBER(SEARCH(8,X32)),8,0)</f>
        <v>0</v>
      </c>
      <c r="U32" s="237">
        <f>IF(ISNUMBER(SEARCH(9,X32)),9,0)</f>
        <v>0</v>
      </c>
      <c r="V32" s="237">
        <f>IF(ISNUMBER(SEARCH(10,X32)),10,0)</f>
        <v>0</v>
      </c>
      <c r="W32" s="238"/>
      <c r="X32" s="239"/>
      <c r="Y32" s="240">
        <f>Y31+Y30+Y15+Y10</f>
        <v>550</v>
      </c>
      <c r="Z32" s="240">
        <f>Z31+Z30+Z15+Z10</f>
        <v>82</v>
      </c>
      <c r="AA32" s="240">
        <f>AA31+AA30+AA15+AA10</f>
        <v>348</v>
      </c>
      <c r="AB32" s="240">
        <f>AB31+AB30+AB15+AB10</f>
        <v>430</v>
      </c>
      <c r="AC32" s="240">
        <f>AC31+AC30+AC15+AC10</f>
        <v>120</v>
      </c>
      <c r="AD32" s="240">
        <f>SUM(AD11:AD31)</f>
        <v>156</v>
      </c>
      <c r="AE32" s="240">
        <f>SUM(AE11:AE31)</f>
        <v>144</v>
      </c>
      <c r="AF32" s="240">
        <f>SUM(AF11:AF31)</f>
        <v>152</v>
      </c>
      <c r="AG32" s="240">
        <f>SUM(AG11:AG31)</f>
        <v>98</v>
      </c>
      <c r="AH32" s="241"/>
    </row>
    <row r="33" spans="1:34" ht="20.25">
      <c r="A33" s="87"/>
      <c r="B33" s="83" t="s">
        <v>26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75">
        <v>8</v>
      </c>
      <c r="X33" s="176"/>
      <c r="Y33" s="177"/>
      <c r="Z33" s="178"/>
      <c r="AA33" s="178"/>
      <c r="AB33" s="178"/>
      <c r="AC33" s="179"/>
      <c r="AD33" s="180">
        <v>3</v>
      </c>
      <c r="AE33" s="181">
        <v>2</v>
      </c>
      <c r="AF33" s="181">
        <v>1</v>
      </c>
      <c r="AG33" s="181">
        <v>2</v>
      </c>
      <c r="AH33" s="182"/>
    </row>
    <row r="34" spans="1:34" ht="20.25">
      <c r="A34" s="87"/>
      <c r="B34" s="83" t="s">
        <v>33</v>
      </c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175"/>
      <c r="X34" s="183">
        <v>10</v>
      </c>
      <c r="Y34" s="184"/>
      <c r="Z34" s="185"/>
      <c r="AA34" s="185"/>
      <c r="AB34" s="185"/>
      <c r="AC34" s="186"/>
      <c r="AD34" s="180">
        <v>3</v>
      </c>
      <c r="AE34" s="187">
        <v>5</v>
      </c>
      <c r="AF34" s="187">
        <v>2</v>
      </c>
      <c r="AG34" s="187"/>
      <c r="AH34" s="182"/>
    </row>
    <row r="35" spans="1:34" ht="38.25" thickBot="1">
      <c r="A35" s="88"/>
      <c r="B35" s="60" t="s">
        <v>94</v>
      </c>
      <c r="C35" s="6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8"/>
      <c r="X35" s="189"/>
      <c r="Y35" s="190"/>
      <c r="Z35" s="191"/>
      <c r="AA35" s="191"/>
      <c r="AB35" s="191"/>
      <c r="AC35" s="192"/>
      <c r="AD35" s="193"/>
      <c r="AE35" s="194"/>
      <c r="AF35" s="194"/>
      <c r="AG35" s="194"/>
      <c r="AH35" s="195" t="s">
        <v>92</v>
      </c>
    </row>
    <row r="36" spans="1:34" ht="13.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7"/>
      <c r="Y36" s="32"/>
      <c r="Z36" s="32"/>
      <c r="AA36" s="32"/>
      <c r="AB36" s="32"/>
      <c r="AC36" s="32"/>
      <c r="AD36" s="32"/>
      <c r="AE36" s="32"/>
      <c r="AF36" s="32"/>
      <c r="AG36" s="32"/>
      <c r="AH36" s="11"/>
    </row>
    <row r="37" spans="1:34" ht="18.75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0"/>
      <c r="AE37" s="30"/>
      <c r="AF37" s="30"/>
      <c r="AG37" s="30"/>
      <c r="AH37" s="12"/>
    </row>
    <row r="38" spans="1:34" ht="18.75">
      <c r="A38" s="315" t="s">
        <v>57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57"/>
      <c r="AE38" s="57"/>
      <c r="AF38" s="57"/>
      <c r="AG38" s="57"/>
      <c r="AH38" s="11"/>
    </row>
    <row r="39" spans="1:34" ht="18.75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41"/>
      <c r="Y39" s="42"/>
      <c r="Z39" s="31"/>
      <c r="AA39" s="24"/>
      <c r="AB39" s="21"/>
      <c r="AC39" s="21"/>
      <c r="AD39" s="21"/>
      <c r="AE39" s="21"/>
      <c r="AF39" s="21"/>
      <c r="AG39" s="21"/>
      <c r="AH39" s="16"/>
    </row>
    <row r="40" spans="1:34" ht="15">
      <c r="A40" s="14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14"/>
      <c r="X40" s="14"/>
      <c r="Y40" s="27"/>
      <c r="Z40" s="21"/>
      <c r="AA40" s="21"/>
      <c r="AB40" s="21"/>
      <c r="AC40" s="21"/>
      <c r="AD40" s="21"/>
      <c r="AE40" s="21"/>
      <c r="AF40" s="21"/>
      <c r="AG40" s="21"/>
      <c r="AH40" s="11"/>
    </row>
    <row r="41" spans="1:34" ht="15">
      <c r="A41" s="27"/>
      <c r="B41" s="2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9"/>
      <c r="X41" s="29"/>
      <c r="Y41" s="27"/>
      <c r="Z41" s="14"/>
      <c r="AA41" s="21"/>
      <c r="AB41" s="21"/>
      <c r="AC41" s="21"/>
      <c r="AD41" s="21"/>
      <c r="AE41" s="21"/>
      <c r="AF41" s="21"/>
      <c r="AG41" s="21"/>
      <c r="AH41" s="11"/>
    </row>
    <row r="42" spans="1:34" ht="14.25">
      <c r="A42" s="18"/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8"/>
      <c r="X42" s="18"/>
      <c r="Y42" s="21"/>
      <c r="Z42" s="21"/>
      <c r="AA42" s="21"/>
      <c r="AB42" s="21"/>
      <c r="AC42" s="21"/>
      <c r="AD42" s="21"/>
      <c r="AE42" s="21"/>
      <c r="AF42" s="21"/>
      <c r="AG42" s="21"/>
      <c r="AH42" s="14"/>
    </row>
    <row r="43" spans="1:34" ht="15">
      <c r="A43" s="18"/>
      <c r="B43" s="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8"/>
      <c r="X43" s="18"/>
      <c r="Y43" s="21"/>
      <c r="Z43" s="27"/>
      <c r="AA43" s="25"/>
      <c r="AB43" s="25"/>
      <c r="AC43" s="25"/>
      <c r="AD43" s="25"/>
      <c r="AE43" s="25"/>
      <c r="AF43" s="25"/>
      <c r="AG43" s="25"/>
      <c r="AH43" s="11"/>
    </row>
    <row r="44" spans="26:34" ht="15">
      <c r="Z44" s="27"/>
      <c r="AA44" s="25"/>
      <c r="AB44" s="25"/>
      <c r="AC44" s="25"/>
      <c r="AD44" s="25"/>
      <c r="AE44" s="25"/>
      <c r="AF44" s="25"/>
      <c r="AG44" s="25"/>
      <c r="AH44" s="11"/>
    </row>
    <row r="45" spans="26:34" ht="14.25">
      <c r="Z45" s="21"/>
      <c r="AA45" s="21"/>
      <c r="AB45" s="21"/>
      <c r="AC45" s="21"/>
      <c r="AD45" s="21"/>
      <c r="AE45" s="21"/>
      <c r="AF45" s="21"/>
      <c r="AG45" s="21"/>
      <c r="AH45" s="11"/>
    </row>
    <row r="46" spans="26:34" ht="14.25">
      <c r="Z46" s="21"/>
      <c r="AA46" s="21"/>
      <c r="AB46" s="21"/>
      <c r="AC46" s="21"/>
      <c r="AD46" s="21"/>
      <c r="AE46" s="21"/>
      <c r="AF46" s="21"/>
      <c r="AG46" s="21"/>
      <c r="AH46" s="11"/>
    </row>
    <row r="47" ht="13.5">
      <c r="AH47" s="11"/>
    </row>
    <row r="48" ht="13.5">
      <c r="AH48" s="11"/>
    </row>
    <row r="49" ht="13.5">
      <c r="AH49" s="11"/>
    </row>
    <row r="50" ht="13.5">
      <c r="AH50" s="11"/>
    </row>
    <row r="51" ht="13.5">
      <c r="AH51" s="11"/>
    </row>
    <row r="52" ht="13.5">
      <c r="AH52" s="11"/>
    </row>
    <row r="53" ht="13.5">
      <c r="AH53" s="11"/>
    </row>
    <row r="54" ht="13.5">
      <c r="AH54" s="11"/>
    </row>
    <row r="55" ht="13.5">
      <c r="AH55" s="11"/>
    </row>
    <row r="56" ht="13.5">
      <c r="AH56" s="11"/>
    </row>
    <row r="57" ht="13.5">
      <c r="AH57" s="11"/>
    </row>
    <row r="58" ht="13.5">
      <c r="AH58" s="11"/>
    </row>
    <row r="59" ht="13.5">
      <c r="AH59" s="11"/>
    </row>
    <row r="60" ht="13.5">
      <c r="AH60" s="11"/>
    </row>
  </sheetData>
  <sheetProtection/>
  <mergeCells count="20">
    <mergeCell ref="A1:AH1"/>
    <mergeCell ref="AL8:AL11"/>
    <mergeCell ref="AD3:AH3"/>
    <mergeCell ref="Z4:AB4"/>
    <mergeCell ref="Y4:Y8"/>
    <mergeCell ref="AC4:AC8"/>
    <mergeCell ref="AA5:AA8"/>
    <mergeCell ref="AD4:AH4"/>
    <mergeCell ref="AD8:AH8"/>
    <mergeCell ref="A2:AH2"/>
    <mergeCell ref="A37:AC37"/>
    <mergeCell ref="A3:A8"/>
    <mergeCell ref="A38:AC38"/>
    <mergeCell ref="W3:X3"/>
    <mergeCell ref="X4:X8"/>
    <mergeCell ref="AB5:AB8"/>
    <mergeCell ref="B3:B8"/>
    <mergeCell ref="Y3:AC3"/>
    <mergeCell ref="W4:W8"/>
    <mergeCell ref="Z5:Z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I18"/>
  <sheetViews>
    <sheetView showRowColHeaders="0" view="pageBreakPreview" zoomScaleSheetLayoutView="100" zoomScalePageLayoutView="0" workbookViewId="0" topLeftCell="A1">
      <selection activeCell="BI16" sqref="BI16"/>
    </sheetView>
  </sheetViews>
  <sheetFormatPr defaultColWidth="9.00390625" defaultRowHeight="12.75"/>
  <cols>
    <col min="1" max="1" width="2.75390625" style="1" customWidth="1"/>
    <col min="2" max="2" width="3.625" style="1" customWidth="1"/>
    <col min="3" max="3" width="2.00390625" style="2" customWidth="1"/>
    <col min="4" max="4" width="2.25390625" style="2" customWidth="1"/>
    <col min="5" max="5" width="2.375" style="2" customWidth="1"/>
    <col min="6" max="6" width="2.625" style="2" customWidth="1"/>
    <col min="7" max="39" width="2.00390625" style="2" customWidth="1"/>
    <col min="40" max="40" width="2.75390625" style="2" customWidth="1"/>
    <col min="41" max="41" width="2.625" style="2" customWidth="1"/>
    <col min="42" max="54" width="2.00390625" style="2" customWidth="1"/>
    <col min="55" max="55" width="5.375" style="1" customWidth="1"/>
    <col min="56" max="57" width="5.125" style="1" customWidth="1"/>
    <col min="58" max="58" width="4.00390625" style="4" customWidth="1"/>
    <col min="59" max="59" width="4.75390625" style="4" customWidth="1"/>
    <col min="60" max="60" width="4.125" style="4" customWidth="1"/>
    <col min="61" max="61" width="4.25390625" style="4" customWidth="1"/>
    <col min="62" max="16384" width="9.125" style="4" customWidth="1"/>
  </cols>
  <sheetData>
    <row r="1" spans="1:61" s="3" customFormat="1" ht="50.25" customHeight="1" thickBot="1">
      <c r="A1" s="276" t="s">
        <v>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8"/>
      <c r="BC1" s="306" t="s">
        <v>29</v>
      </c>
      <c r="BD1" s="307"/>
      <c r="BE1" s="307"/>
      <c r="BF1" s="307"/>
      <c r="BG1" s="307"/>
      <c r="BH1" s="307"/>
      <c r="BI1" s="308"/>
    </row>
    <row r="2" spans="1:61" s="7" customFormat="1" ht="30" customHeight="1">
      <c r="A2" s="289" t="s">
        <v>7</v>
      </c>
      <c r="B2" s="273"/>
      <c r="C2" s="271" t="s">
        <v>9</v>
      </c>
      <c r="D2" s="272"/>
      <c r="E2" s="272"/>
      <c r="F2" s="273"/>
      <c r="G2" s="271" t="s">
        <v>10</v>
      </c>
      <c r="H2" s="272"/>
      <c r="I2" s="272"/>
      <c r="J2" s="272"/>
      <c r="K2" s="273"/>
      <c r="L2" s="271" t="s">
        <v>11</v>
      </c>
      <c r="M2" s="272"/>
      <c r="N2" s="272"/>
      <c r="O2" s="273"/>
      <c r="P2" s="271" t="s">
        <v>12</v>
      </c>
      <c r="Q2" s="272"/>
      <c r="R2" s="272"/>
      <c r="S2" s="272"/>
      <c r="T2" s="272"/>
      <c r="U2" s="289" t="s">
        <v>13</v>
      </c>
      <c r="V2" s="272"/>
      <c r="W2" s="272"/>
      <c r="X2" s="273"/>
      <c r="Y2" s="271" t="s">
        <v>14</v>
      </c>
      <c r="Z2" s="272"/>
      <c r="AA2" s="272"/>
      <c r="AB2" s="273"/>
      <c r="AC2" s="271" t="s">
        <v>15</v>
      </c>
      <c r="AD2" s="272"/>
      <c r="AE2" s="272"/>
      <c r="AF2" s="273"/>
      <c r="AG2" s="271" t="s">
        <v>16</v>
      </c>
      <c r="AH2" s="272"/>
      <c r="AI2" s="272"/>
      <c r="AJ2" s="272"/>
      <c r="AK2" s="273"/>
      <c r="AL2" s="271" t="s">
        <v>17</v>
      </c>
      <c r="AM2" s="272"/>
      <c r="AN2" s="272"/>
      <c r="AO2" s="273"/>
      <c r="AP2" s="271" t="s">
        <v>18</v>
      </c>
      <c r="AQ2" s="272"/>
      <c r="AR2" s="272"/>
      <c r="AS2" s="273"/>
      <c r="AT2" s="271" t="s">
        <v>19</v>
      </c>
      <c r="AU2" s="272"/>
      <c r="AV2" s="272"/>
      <c r="AW2" s="272"/>
      <c r="AX2" s="273"/>
      <c r="AY2" s="271" t="s">
        <v>20</v>
      </c>
      <c r="AZ2" s="272"/>
      <c r="BA2" s="272"/>
      <c r="BB2" s="290"/>
      <c r="BC2" s="284" t="s">
        <v>56</v>
      </c>
      <c r="BD2" s="269" t="s">
        <v>54</v>
      </c>
      <c r="BE2" s="269" t="s">
        <v>28</v>
      </c>
      <c r="BF2" s="309" t="s">
        <v>64</v>
      </c>
      <c r="BG2" s="286" t="s">
        <v>38</v>
      </c>
      <c r="BH2" s="295" t="s">
        <v>6</v>
      </c>
      <c r="BI2" s="296"/>
    </row>
    <row r="3" spans="1:61" s="5" customFormat="1" ht="24" customHeight="1" thickBot="1">
      <c r="A3" s="274" t="s">
        <v>8</v>
      </c>
      <c r="B3" s="275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5">
        <v>18</v>
      </c>
      <c r="U3" s="66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  <c r="AW3" s="64">
        <v>47</v>
      </c>
      <c r="AX3" s="64">
        <v>48</v>
      </c>
      <c r="AY3" s="64">
        <v>49</v>
      </c>
      <c r="AZ3" s="64">
        <v>50</v>
      </c>
      <c r="BA3" s="64">
        <v>51</v>
      </c>
      <c r="BB3" s="67">
        <v>52</v>
      </c>
      <c r="BC3" s="285"/>
      <c r="BD3" s="270"/>
      <c r="BE3" s="270"/>
      <c r="BF3" s="310"/>
      <c r="BG3" s="287"/>
      <c r="BH3" s="297"/>
      <c r="BI3" s="298"/>
    </row>
    <row r="4" spans="1:61" s="5" customFormat="1" ht="24" customHeight="1">
      <c r="A4" s="304" t="s">
        <v>107</v>
      </c>
      <c r="B4" s="305"/>
      <c r="C4" s="73"/>
      <c r="D4" s="73"/>
      <c r="E4" s="73"/>
      <c r="F4" s="73"/>
      <c r="G4" s="68"/>
      <c r="H4" s="68"/>
      <c r="I4" s="68"/>
      <c r="J4" s="68"/>
      <c r="K4" s="68"/>
      <c r="L4" s="68"/>
      <c r="M4" s="77"/>
      <c r="N4" s="77"/>
      <c r="O4" s="77"/>
      <c r="P4" s="77"/>
      <c r="Q4" s="77"/>
      <c r="R4" s="77"/>
      <c r="S4" s="77"/>
      <c r="T4" s="78"/>
      <c r="U4" s="79" t="s">
        <v>36</v>
      </c>
      <c r="V4" s="80" t="s">
        <v>36</v>
      </c>
      <c r="W4" s="77"/>
      <c r="X4" s="77"/>
      <c r="Y4" s="77"/>
      <c r="Z4" s="77"/>
      <c r="AA4" s="80"/>
      <c r="AB4" s="80"/>
      <c r="AC4" s="77"/>
      <c r="AD4" s="77"/>
      <c r="AE4" s="77"/>
      <c r="AF4" s="77"/>
      <c r="AG4" s="77"/>
      <c r="AH4" s="77"/>
      <c r="AI4" s="77"/>
      <c r="AJ4" s="77"/>
      <c r="AK4" s="82" t="s">
        <v>37</v>
      </c>
      <c r="AL4" s="82" t="s">
        <v>37</v>
      </c>
      <c r="AM4" s="82" t="s">
        <v>37</v>
      </c>
      <c r="AN4" s="82" t="s">
        <v>37</v>
      </c>
      <c r="AO4" s="81" t="s">
        <v>68</v>
      </c>
      <c r="AP4" s="74"/>
      <c r="AQ4" s="74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6"/>
      <c r="BC4" s="69"/>
      <c r="BD4" s="70"/>
      <c r="BE4" s="70"/>
      <c r="BF4" s="71"/>
      <c r="BG4" s="71">
        <v>2</v>
      </c>
      <c r="BH4" s="299">
        <v>35</v>
      </c>
      <c r="BI4" s="300"/>
    </row>
    <row r="5" ht="19.5" customHeight="1"/>
    <row r="6" ht="9" customHeight="1" hidden="1">
      <c r="BD6" s="15"/>
    </row>
    <row r="7" ht="12.75" hidden="1"/>
    <row r="8" ht="12.75" hidden="1">
      <c r="AY8" s="28" t="s">
        <v>25</v>
      </c>
    </row>
    <row r="9" spans="1:57" ht="12.75">
      <c r="A9" s="288" t="s">
        <v>30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2" t="s">
        <v>27</v>
      </c>
      <c r="N9" s="301" t="s">
        <v>106</v>
      </c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</row>
    <row r="10" spans="11:57" ht="12.75">
      <c r="K10" s="301" t="s">
        <v>105</v>
      </c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</row>
    <row r="18" ht="12.75">
      <c r="Y18" s="56"/>
    </row>
  </sheetData>
  <sheetProtection/>
  <mergeCells count="27">
    <mergeCell ref="BC1:BI1"/>
    <mergeCell ref="AL2:AO2"/>
    <mergeCell ref="A1:BB1"/>
    <mergeCell ref="AP2:AS2"/>
    <mergeCell ref="L2:O2"/>
    <mergeCell ref="BE2:BE3"/>
    <mergeCell ref="BH2:BI3"/>
    <mergeCell ref="BD2:BD3"/>
    <mergeCell ref="AC2:AF2"/>
    <mergeCell ref="A3:B3"/>
    <mergeCell ref="A2:B2"/>
    <mergeCell ref="C2:F2"/>
    <mergeCell ref="AT2:AX2"/>
    <mergeCell ref="AG2:AK2"/>
    <mergeCell ref="Y2:AB2"/>
    <mergeCell ref="BC2:BC3"/>
    <mergeCell ref="P2:T2"/>
    <mergeCell ref="BH4:BI4"/>
    <mergeCell ref="N9:BE9"/>
    <mergeCell ref="K10:BE10"/>
    <mergeCell ref="BF2:BF3"/>
    <mergeCell ref="BG2:BG3"/>
    <mergeCell ref="A9:L9"/>
    <mergeCell ref="G2:K2"/>
    <mergeCell ref="U2:X2"/>
    <mergeCell ref="AY2:BB2"/>
    <mergeCell ref="A4:B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4" r:id="rId1"/>
  <colBreaks count="2" manualBreakCount="2">
    <brk id="28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RADAR</dc:creator>
  <cp:keywords/>
  <dc:description/>
  <cp:lastModifiedBy>user</cp:lastModifiedBy>
  <cp:lastPrinted>2014-04-04T13:40:08Z</cp:lastPrinted>
  <dcterms:created xsi:type="dcterms:W3CDTF">2001-12-19T14:51:33Z</dcterms:created>
  <dcterms:modified xsi:type="dcterms:W3CDTF">2014-04-28T05:05:20Z</dcterms:modified>
  <cp:category/>
  <cp:version/>
  <cp:contentType/>
  <cp:contentStatus/>
</cp:coreProperties>
</file>