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8640" tabRatio="804" firstSheet="4" activeTab="4"/>
  </bookViews>
  <sheets>
    <sheet name="Титул_план" sheetId="1" state="hidden" r:id="rId1"/>
    <sheet name="Проекты_план" sheetId="2" state="hidden" r:id="rId2"/>
    <sheet name="Описание_план" sheetId="3" state="hidden" r:id="rId3"/>
    <sheet name="Резюме_план" sheetId="4" state="hidden" r:id="rId4"/>
    <sheet name="Титул_отчет" sheetId="5" r:id="rId5"/>
    <sheet name="Проекты_отчет" sheetId="6" r:id="rId6"/>
    <sheet name="Описание_отчет" sheetId="7" r:id="rId7"/>
    <sheet name="Резюме_отчет" sheetId="8" r:id="rId8"/>
    <sheet name="Участие в конференциях" sheetId="9" r:id="rId9"/>
    <sheet name="Организация конференций" sheetId="10" r:id="rId10"/>
    <sheet name="Участие в выставках" sheetId="11" r:id="rId11"/>
    <sheet name="Награды" sheetId="12" r:id="rId12"/>
  </sheets>
  <definedNames>
    <definedName name="_xlnm._FilterDatabase" localSheetId="5" hidden="1">'Проекты_отчет'!$A$3:$D$233</definedName>
    <definedName name="_xlnm._FilterDatabase" localSheetId="1" hidden="1">'Проекты_план'!$B$3:$C$233</definedName>
    <definedName name="_xlnm.Print_Titles" localSheetId="5">'Проекты_отчет'!$3:$3</definedName>
    <definedName name="_xlnm.Print_Titles" localSheetId="1">'Проекты_план'!$3:$3</definedName>
    <definedName name="_xlnm.Print_Area" localSheetId="6">'Описание_отчет'!$A$1:$C$110</definedName>
    <definedName name="_xlnm.Print_Area" localSheetId="2">'Описание_план'!$A$1:$C$109</definedName>
    <definedName name="_xlnm.Print_Area" localSheetId="1">'Проекты_план'!$A$1:$C$233</definedName>
    <definedName name="_xlnm.Print_Area" localSheetId="3">'Резюме_план'!$A$1:$E$30</definedName>
  </definedNames>
  <calcPr fullCalcOnLoad="1"/>
</workbook>
</file>

<file path=xl/comments11.xml><?xml version="1.0" encoding="utf-8"?>
<comments xmlns="http://schemas.openxmlformats.org/spreadsheetml/2006/main">
  <authors>
    <author>Карачев Дмитрий Александрович</author>
  </authors>
  <commentList>
    <comment ref="C1" authorId="0">
      <text>
        <r>
          <rPr>
            <b/>
            <sz val="9"/>
            <rFont val="Tahoma"/>
            <family val="2"/>
          </rPr>
          <t>Город, организация на базе которой проводилось мероприятие
(для зарубежных мероприятий +страна)</t>
        </r>
      </text>
    </comment>
  </commentList>
</comments>
</file>

<file path=xl/comments12.xml><?xml version="1.0" encoding="utf-8"?>
<comments xmlns="http://schemas.openxmlformats.org/spreadsheetml/2006/main">
  <authors>
    <author>Карачев Дмитрий Александрович</author>
  </authors>
  <commentList>
    <comment ref="A1" authorId="0">
      <text>
        <r>
          <rPr>
            <b/>
            <sz val="9"/>
            <rFont val="Tahoma"/>
            <family val="2"/>
          </rPr>
          <t>Диплом, премия, грамота и т.д.</t>
        </r>
      </text>
    </comment>
  </commentList>
</comments>
</file>

<file path=xl/comments9.xml><?xml version="1.0" encoding="utf-8"?>
<comments xmlns="http://schemas.openxmlformats.org/spreadsheetml/2006/main">
  <authors>
    <author>Карачев Дмитрий Александрович</author>
  </authors>
  <commentList>
    <comment ref="C1" authorId="0">
      <text>
        <r>
          <rPr>
            <b/>
            <sz val="9"/>
            <rFont val="Tahoma"/>
            <family val="2"/>
          </rPr>
          <t>Город, организация на базе которой проводилось мероприятие
(для зарубежных мероприятий +страна)</t>
        </r>
      </text>
    </comment>
  </commentList>
</comments>
</file>

<file path=xl/sharedStrings.xml><?xml version="1.0" encoding="utf-8"?>
<sst xmlns="http://schemas.openxmlformats.org/spreadsheetml/2006/main" count="1075" uniqueCount="126">
  <si>
    <t>Приём аспирантов</t>
  </si>
  <si>
    <t>Федеральное государственное бюджетное образовательное учреждение</t>
  </si>
  <si>
    <t>Министерство образования и науки Российской Федерации</t>
  </si>
  <si>
    <t>План научной деятельности</t>
  </si>
  <si>
    <t>Факультет</t>
  </si>
  <si>
    <t>Кафедры</t>
  </si>
  <si>
    <t>на</t>
  </si>
  <si>
    <t>год</t>
  </si>
  <si>
    <t>старших преподавателей</t>
  </si>
  <si>
    <t>преподавателей</t>
  </si>
  <si>
    <t>Изготовление опытного образца</t>
  </si>
  <si>
    <t>чел.</t>
  </si>
  <si>
    <t>шт.</t>
  </si>
  <si>
    <t>Сводная плановая результативность научной деятельности</t>
  </si>
  <si>
    <t>Показатель</t>
  </si>
  <si>
    <t>Ед. изм.</t>
  </si>
  <si>
    <t>Значение</t>
  </si>
  <si>
    <t>Абсолютные показатели</t>
  </si>
  <si>
    <t>Относительные показатели</t>
  </si>
  <si>
    <t>Штатная численность ППС всего:</t>
  </si>
  <si>
    <t>Штатная численность УВП всего:</t>
  </si>
  <si>
    <t>Доля ППС с учёной степенью</t>
  </si>
  <si>
    <t>%</t>
  </si>
  <si>
    <t>Доля ППС с учёной степенью доктора наук</t>
  </si>
  <si>
    <t>тыс. руб.</t>
  </si>
  <si>
    <t>ставок</t>
  </si>
  <si>
    <t>название кафедры</t>
  </si>
  <si>
    <t>название факультета</t>
  </si>
  <si>
    <t>УТВЕРЖДАЮ</t>
  </si>
  <si>
    <t>"____"_____________ 20___г.</t>
  </si>
  <si>
    <t>Декан факультета</t>
  </si>
  <si>
    <t>Фамилия И.О.</t>
  </si>
  <si>
    <t>Заведующий кафедрой</t>
  </si>
  <si>
    <t>Факт</t>
  </si>
  <si>
    <t>за</t>
  </si>
  <si>
    <t>Отчет по плану научной деятельности</t>
  </si>
  <si>
    <t>в ставках</t>
  </si>
  <si>
    <t>Контракт</t>
  </si>
  <si>
    <t>ассистентов</t>
  </si>
  <si>
    <t>План</t>
  </si>
  <si>
    <t>Наименование проекта</t>
  </si>
  <si>
    <t>Название проекта</t>
  </si>
  <si>
    <t>Список проектов, планируемых к реализации</t>
  </si>
  <si>
    <t>Планируемые в рамках проекта показатели</t>
  </si>
  <si>
    <t>А.В. Сазанов</t>
  </si>
  <si>
    <t>Институт</t>
  </si>
  <si>
    <t>название института</t>
  </si>
  <si>
    <t>Директор института</t>
  </si>
  <si>
    <t>высшего образования "Вятский государственный университет"</t>
  </si>
  <si>
    <t>департамента НиИ</t>
  </si>
  <si>
    <t xml:space="preserve">Руководитель </t>
  </si>
  <si>
    <t>Публикация статей в изданиях из списка ВАК</t>
  </si>
  <si>
    <t>Публикация статей в изданиях, входящих в РИНЦ</t>
  </si>
  <si>
    <t>Публикация статей в изданиях, входящих в Scopus</t>
  </si>
  <si>
    <t>Публикация статей в изданиях, входящих в Web of Science</t>
  </si>
  <si>
    <t>Издание монографии (публикация главы в монографии)</t>
  </si>
  <si>
    <t>Запланированные показатели</t>
  </si>
  <si>
    <t>Достигнутые показатели</t>
  </si>
  <si>
    <t>11.1</t>
  </si>
  <si>
    <t>12.1</t>
  </si>
  <si>
    <t>15.1</t>
  </si>
  <si>
    <t>16.1</t>
  </si>
  <si>
    <t>Подача заявки на патент (изобретение, полезная модель)</t>
  </si>
  <si>
    <t>Подача заявки на свидетельство (программа для ЭВМ, база данных)</t>
  </si>
  <si>
    <t>Получено патентов (изобретение, полезная модель)</t>
  </si>
  <si>
    <t>Получено свидетельств (программа для ЭВМ, база данных)</t>
  </si>
  <si>
    <t>Проект №1</t>
  </si>
  <si>
    <t>Характер исследований (фундаментальные/прикладные)</t>
  </si>
  <si>
    <t>Коды по ГРНТИ</t>
  </si>
  <si>
    <t>Руководитель, основные исполнители</t>
  </si>
  <si>
    <t>Актуальность исследования</t>
  </si>
  <si>
    <t>Цель исследования</t>
  </si>
  <si>
    <t>Задачи исследования</t>
  </si>
  <si>
    <t>Ожидаемые результаты</t>
  </si>
  <si>
    <t>Примечания</t>
  </si>
  <si>
    <t>Планы по коммерциализации (возможные потребители)</t>
  </si>
  <si>
    <t>Результаты реализации проектов</t>
  </si>
  <si>
    <t>Сводная фактическая результативность научной деятельности</t>
  </si>
  <si>
    <t>Основные результаты, достигнутые за отчетный год</t>
  </si>
  <si>
    <t>Планируемое привлечение средств, тыс. руб., в т.ч.:</t>
  </si>
  <si>
    <t>конкурсы грантов Президента и Правительства РФ, тыс. руб.</t>
  </si>
  <si>
    <t>средства регионального (муниципального) бюджета, тыс. руб.</t>
  </si>
  <si>
    <t>другие конкурсы и гранты, тыс. руб.</t>
  </si>
  <si>
    <t>хозяйственные договоры, тыс. руб.</t>
  </si>
  <si>
    <t>Защита кандидатских диссертаций</t>
  </si>
  <si>
    <t>Защита докторских диссертаций</t>
  </si>
  <si>
    <t>конкурсы МОН, ФЦП, РФФИ, РНФ, тыс. руб.</t>
  </si>
  <si>
    <t>15.2</t>
  </si>
  <si>
    <t>15.3</t>
  </si>
  <si>
    <t>15.4</t>
  </si>
  <si>
    <t>15.5</t>
  </si>
  <si>
    <t>18.1</t>
  </si>
  <si>
    <t>Проект №2</t>
  </si>
  <si>
    <t>Проект №3</t>
  </si>
  <si>
    <t>Проект №4</t>
  </si>
  <si>
    <t>Проект №5</t>
  </si>
  <si>
    <t>Проект №6</t>
  </si>
  <si>
    <t>Проект №7</t>
  </si>
  <si>
    <t>Проект №8</t>
  </si>
  <si>
    <t>Проект №9</t>
  </si>
  <si>
    <t>Проект №10</t>
  </si>
  <si>
    <t>заведующий кафедрой</t>
  </si>
  <si>
    <t>Публикация в сборниках конференций, входящих в РИНЦ</t>
  </si>
  <si>
    <t>Публикация в сборниках конференций, входящих в WoS, Scopus</t>
  </si>
  <si>
    <t>Объем финансирования на 1 ППС</t>
  </si>
  <si>
    <t>Gttp://grnti.ru/</t>
  </si>
  <si>
    <t>Привлечение обучающихся к реализации проекта (с оплатой труда), чел.</t>
  </si>
  <si>
    <t>Штатная численность ППС всего</t>
  </si>
  <si>
    <t>в т.ч. по должностям:</t>
  </si>
  <si>
    <t>профессоров</t>
  </si>
  <si>
    <t>доцентов</t>
  </si>
  <si>
    <t>Остепененность:</t>
  </si>
  <si>
    <t>докторов наук</t>
  </si>
  <si>
    <t>кандидатов наук</t>
  </si>
  <si>
    <t>Полное название мероприятия</t>
  </si>
  <si>
    <t>Уровень</t>
  </si>
  <si>
    <t>Дата (диапазон дат)</t>
  </si>
  <si>
    <t>Полное название выставки</t>
  </si>
  <si>
    <t>Вид награды</t>
  </si>
  <si>
    <t>За что получена</t>
  </si>
  <si>
    <t>Кол-во участников</t>
  </si>
  <si>
    <t>Место проведения</t>
  </si>
  <si>
    <t>Дата награждения</t>
  </si>
  <si>
    <t>ФИО награжденного (награжденных)</t>
  </si>
  <si>
    <t>Кем присуждена награда</t>
  </si>
  <si>
    <t>Кол-во экспонатов ВятГУ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</si>
</sst>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2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name val="Calibri"/>
      <family val="2"/>
    </font>
    <font>
      <b/>
      <sz val="9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" fillId="0" borderId="0" xfId="0" applyFont="1" applyAlignment="1">
      <alignment/>
    </xf>
    <xf numFmtId="2" fontId="0" fillId="0" borderId="10" xfId="0" applyNumberFormat="1" applyBorder="1" applyAlignment="1" applyProtection="1">
      <alignment horizontal="center"/>
      <protection hidden="1"/>
    </xf>
    <xf numFmtId="2" fontId="0" fillId="0" borderId="10" xfId="0" applyNumberFormat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hidden="1"/>
    </xf>
    <xf numFmtId="0" fontId="4" fillId="0" borderId="0" xfId="0" applyFont="1" applyAlignment="1">
      <alignment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45" fillId="0" borderId="0" xfId="0" applyFont="1" applyAlignment="1">
      <alignment/>
    </xf>
    <xf numFmtId="0" fontId="45" fillId="0" borderId="17" xfId="0" applyFont="1" applyBorder="1" applyAlignment="1" applyProtection="1">
      <alignment horizontal="center"/>
      <protection hidden="1"/>
    </xf>
    <xf numFmtId="0" fontId="45" fillId="0" borderId="18" xfId="0" applyFont="1" applyBorder="1" applyAlignment="1" applyProtection="1">
      <alignment horizontal="center"/>
      <protection hidden="1"/>
    </xf>
    <xf numFmtId="0" fontId="45" fillId="0" borderId="0" xfId="0" applyFont="1" applyAlignment="1">
      <alignment horizontal="center"/>
    </xf>
    <xf numFmtId="0" fontId="45" fillId="0" borderId="17" xfId="0" applyFont="1" applyBorder="1" applyAlignment="1" applyProtection="1">
      <alignment/>
      <protection hidden="1"/>
    </xf>
    <xf numFmtId="0" fontId="47" fillId="0" borderId="0" xfId="0" applyFont="1" applyAlignment="1">
      <alignment/>
    </xf>
    <xf numFmtId="0" fontId="48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/>
    </xf>
    <xf numFmtId="0" fontId="0" fillId="0" borderId="19" xfId="0" applyBorder="1" applyAlignment="1" applyProtection="1">
      <alignment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14" xfId="0" applyNumberFormat="1" applyBorder="1" applyAlignment="1" applyProtection="1">
      <alignment horizontal="center"/>
      <protection/>
    </xf>
    <xf numFmtId="49" fontId="0" fillId="0" borderId="15" xfId="0" applyNumberFormat="1" applyBorder="1" applyAlignment="1" applyProtection="1">
      <alignment horizontal="center"/>
      <protection/>
    </xf>
    <xf numFmtId="0" fontId="2" fillId="33" borderId="2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11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22" xfId="0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/>
      <protection hidden="1"/>
    </xf>
    <xf numFmtId="0" fontId="4" fillId="0" borderId="10" xfId="0" applyFont="1" applyFill="1" applyBorder="1" applyAlignment="1">
      <alignment horizontal="left" vertical="center" wrapText="1"/>
    </xf>
    <xf numFmtId="0" fontId="34" fillId="0" borderId="0" xfId="42" applyAlignment="1">
      <alignment/>
    </xf>
    <xf numFmtId="0" fontId="47" fillId="0" borderId="0" xfId="0" applyFont="1" applyBorder="1" applyAlignment="1">
      <alignment horizontal="left"/>
    </xf>
    <xf numFmtId="1" fontId="7" fillId="0" borderId="0" xfId="0" applyNumberFormat="1" applyFont="1" applyAlignment="1" applyProtection="1">
      <alignment horizontal="center" vertical="center"/>
      <protection hidden="1"/>
    </xf>
    <xf numFmtId="1" fontId="0" fillId="0" borderId="20" xfId="0" applyNumberFormat="1" applyBorder="1" applyAlignment="1" applyProtection="1">
      <alignment horizontal="center"/>
      <protection hidden="1"/>
    </xf>
    <xf numFmtId="1" fontId="0" fillId="0" borderId="0" xfId="0" applyNumberFormat="1" applyAlignment="1">
      <alignment/>
    </xf>
    <xf numFmtId="1" fontId="0" fillId="0" borderId="19" xfId="0" applyNumberFormat="1" applyBorder="1" applyAlignment="1" applyProtection="1">
      <alignment horizontal="center"/>
      <protection hidden="1"/>
    </xf>
    <xf numFmtId="2" fontId="0" fillId="0" borderId="23" xfId="0" applyNumberFormat="1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2" fontId="0" fillId="0" borderId="13" xfId="0" applyNumberForma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1" fillId="0" borderId="2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 horizontal="left" indent="3"/>
      <protection/>
    </xf>
    <xf numFmtId="0" fontId="1" fillId="0" borderId="15" xfId="0" applyFont="1" applyBorder="1" applyAlignment="1" applyProtection="1">
      <alignment horizontal="left" indent="3"/>
      <protection/>
    </xf>
    <xf numFmtId="0" fontId="1" fillId="0" borderId="25" xfId="0" applyFont="1" applyBorder="1" applyAlignment="1" applyProtection="1">
      <alignment horizontal="left" indent="3"/>
      <protection/>
    </xf>
    <xf numFmtId="49" fontId="0" fillId="0" borderId="15" xfId="0" applyNumberFormat="1" applyBorder="1" applyAlignment="1" applyProtection="1">
      <alignment horizontal="right"/>
      <protection/>
    </xf>
    <xf numFmtId="0" fontId="0" fillId="0" borderId="15" xfId="0" applyBorder="1" applyAlignment="1" applyProtection="1">
      <alignment horizontal="left" indent="3"/>
      <protection/>
    </xf>
    <xf numFmtId="0" fontId="1" fillId="0" borderId="19" xfId="0" applyFont="1" applyBorder="1" applyAlignment="1" applyProtection="1">
      <alignment horizontal="left" indent="3"/>
      <protection/>
    </xf>
    <xf numFmtId="0" fontId="1" fillId="0" borderId="26" xfId="0" applyFont="1" applyBorder="1" applyAlignment="1" applyProtection="1">
      <alignment horizontal="left" indent="3"/>
      <protection/>
    </xf>
    <xf numFmtId="49" fontId="1" fillId="0" borderId="19" xfId="0" applyNumberFormat="1" applyFont="1" applyBorder="1" applyAlignment="1" applyProtection="1">
      <alignment horizontal="right"/>
      <protection/>
    </xf>
    <xf numFmtId="49" fontId="1" fillId="0" borderId="26" xfId="0" applyNumberFormat="1" applyFont="1" applyBorder="1" applyAlignment="1" applyProtection="1">
      <alignment horizontal="right"/>
      <protection/>
    </xf>
    <xf numFmtId="49" fontId="0" fillId="0" borderId="25" xfId="0" applyNumberFormat="1" applyBorder="1" applyAlignment="1" applyProtection="1">
      <alignment horizontal="right"/>
      <protection/>
    </xf>
    <xf numFmtId="0" fontId="0" fillId="0" borderId="27" xfId="0" applyBorder="1" applyAlignment="1" applyProtection="1">
      <alignment/>
      <protection hidden="1"/>
    </xf>
    <xf numFmtId="2" fontId="45" fillId="0" borderId="21" xfId="0" applyNumberFormat="1" applyFont="1" applyBorder="1" applyAlignment="1" applyProtection="1">
      <alignment horizontal="center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28" xfId="0" applyBorder="1" applyAlignment="1" applyProtection="1">
      <alignment horizontal="center"/>
      <protection hidden="1"/>
    </xf>
    <xf numFmtId="2" fontId="0" fillId="0" borderId="27" xfId="0" applyNumberFormat="1" applyBorder="1" applyAlignment="1" applyProtection="1">
      <alignment horizontal="center"/>
      <protection hidden="1"/>
    </xf>
    <xf numFmtId="2" fontId="0" fillId="0" borderId="15" xfId="0" applyNumberFormat="1" applyBorder="1" applyAlignment="1" applyProtection="1">
      <alignment horizontal="center"/>
      <protection hidden="1"/>
    </xf>
    <xf numFmtId="2" fontId="0" fillId="0" borderId="15" xfId="0" applyNumberFormat="1" applyBorder="1" applyAlignment="1" applyProtection="1">
      <alignment horizontal="center" vertical="center"/>
      <protection hidden="1"/>
    </xf>
    <xf numFmtId="2" fontId="0" fillId="0" borderId="25" xfId="0" applyNumberFormat="1" applyBorder="1" applyAlignment="1" applyProtection="1">
      <alignment horizontal="center" vertical="center"/>
      <protection hidden="1"/>
    </xf>
    <xf numFmtId="49" fontId="2" fillId="33" borderId="29" xfId="0" applyNumberFormat="1" applyFont="1" applyFill="1" applyBorder="1" applyAlignment="1" applyProtection="1">
      <alignment horizontal="center" vertical="center" wrapText="1"/>
      <protection/>
    </xf>
    <xf numFmtId="0" fontId="2" fillId="33" borderId="29" xfId="0" applyFont="1" applyFill="1" applyBorder="1" applyAlignment="1" applyProtection="1">
      <alignment vertical="center" wrapText="1"/>
      <protection/>
    </xf>
    <xf numFmtId="0" fontId="0" fillId="0" borderId="30" xfId="0" applyFill="1" applyBorder="1" applyAlignment="1" applyProtection="1">
      <alignment horizontal="center" vertical="center"/>
      <protection hidden="1" locked="0"/>
    </xf>
    <xf numFmtId="164" fontId="0" fillId="0" borderId="30" xfId="59" applyFont="1" applyFill="1" applyBorder="1" applyAlignment="1" applyProtection="1">
      <alignment horizontal="center" vertical="center"/>
      <protection hidden="1" locked="0"/>
    </xf>
    <xf numFmtId="164" fontId="0" fillId="0" borderId="31" xfId="59" applyFont="1" applyFill="1" applyBorder="1" applyAlignment="1" applyProtection="1">
      <alignment horizontal="center" vertical="center"/>
      <protection hidden="1" locked="0"/>
    </xf>
    <xf numFmtId="164" fontId="0" fillId="0" borderId="32" xfId="59" applyFont="1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 locked="0"/>
    </xf>
    <xf numFmtId="0" fontId="4" fillId="0" borderId="27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0" borderId="27" xfId="0" applyNumberFormat="1" applyFont="1" applyBorder="1" applyAlignment="1" applyProtection="1">
      <alignment horizontal="center" vertical="center"/>
      <protection hidden="1"/>
    </xf>
    <xf numFmtId="0" fontId="4" fillId="35" borderId="33" xfId="0" applyFont="1" applyFill="1" applyBorder="1" applyAlignment="1" applyProtection="1">
      <alignment horizontal="left" vertical="center" wrapText="1"/>
      <protection hidden="1"/>
    </xf>
    <xf numFmtId="0" fontId="4" fillId="0" borderId="15" xfId="0" applyNumberFormat="1" applyFont="1" applyBorder="1" applyAlignment="1" applyProtection="1">
      <alignment horizontal="center" vertical="center"/>
      <protection hidden="1"/>
    </xf>
    <xf numFmtId="0" fontId="4" fillId="35" borderId="28" xfId="0" applyFont="1" applyFill="1" applyBorder="1" applyAlignment="1" applyProtection="1">
      <alignment horizontal="left" vertical="center" wrapText="1"/>
      <protection hidden="1"/>
    </xf>
    <xf numFmtId="0" fontId="4" fillId="35" borderId="10" xfId="0" applyFont="1" applyFill="1" applyBorder="1" applyAlignment="1" applyProtection="1">
      <alignment horizontal="left" vertical="center" wrapText="1"/>
      <protection hidden="1"/>
    </xf>
    <xf numFmtId="0" fontId="4" fillId="0" borderId="25" xfId="0" applyNumberFormat="1" applyFont="1" applyBorder="1" applyAlignment="1" applyProtection="1">
      <alignment horizontal="center" vertical="center"/>
      <protection hidden="1"/>
    </xf>
    <xf numFmtId="0" fontId="4" fillId="35" borderId="13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Alignment="1">
      <alignment horizontal="right"/>
    </xf>
    <xf numFmtId="0" fontId="4" fillId="33" borderId="0" xfId="0" applyFont="1" applyFill="1" applyAlignment="1" applyProtection="1">
      <alignment/>
      <protection hidden="1" locked="0"/>
    </xf>
    <xf numFmtId="0" fontId="4" fillId="33" borderId="21" xfId="0" applyFont="1" applyFill="1" applyBorder="1" applyAlignment="1" applyProtection="1">
      <alignment horizontal="left" vertical="top" wrapText="1"/>
      <protection hidden="1"/>
    </xf>
    <xf numFmtId="0" fontId="4" fillId="0" borderId="30" xfId="0" applyFont="1" applyFill="1" applyBorder="1" applyAlignment="1" applyProtection="1">
      <alignment horizontal="left" vertical="top" wrapText="1"/>
      <protection locked="0"/>
    </xf>
    <xf numFmtId="0" fontId="4" fillId="0" borderId="30" xfId="0" applyFont="1" applyFill="1" applyBorder="1" applyAlignment="1" applyProtection="1">
      <alignment horizontal="left" vertical="top" wrapText="1"/>
      <protection locked="0"/>
    </xf>
    <xf numFmtId="0" fontId="4" fillId="0" borderId="3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hidden="1"/>
    </xf>
    <xf numFmtId="0" fontId="4" fillId="0" borderId="0" xfId="0" applyFont="1" applyAlignment="1">
      <alignment horizontal="left" vertical="top" wrapText="1"/>
    </xf>
    <xf numFmtId="0" fontId="4" fillId="0" borderId="30" xfId="0" applyFont="1" applyFill="1" applyBorder="1" applyAlignment="1" applyProtection="1">
      <alignment horizontal="left" vertical="top" wrapText="1"/>
      <protection hidden="1"/>
    </xf>
    <xf numFmtId="0" fontId="4" fillId="0" borderId="30" xfId="0" applyFont="1" applyFill="1" applyBorder="1" applyAlignment="1" applyProtection="1">
      <alignment horizontal="left" vertical="top" wrapText="1"/>
      <protection hidden="1"/>
    </xf>
    <xf numFmtId="0" fontId="8" fillId="0" borderId="0" xfId="0" applyFont="1" applyFill="1" applyBorder="1" applyAlignment="1" applyProtection="1">
      <alignment horizontal="left" vertical="top"/>
      <protection hidden="1"/>
    </xf>
    <xf numFmtId="0" fontId="4" fillId="0" borderId="0" xfId="0" applyFont="1" applyAlignment="1">
      <alignment horizontal="left" vertical="top"/>
    </xf>
    <xf numFmtId="0" fontId="0" fillId="0" borderId="34" xfId="0" applyBorder="1" applyAlignment="1" applyProtection="1">
      <alignment horizontal="center"/>
      <protection hidden="1"/>
    </xf>
    <xf numFmtId="0" fontId="13" fillId="0" borderId="18" xfId="0" applyFont="1" applyBorder="1" applyAlignment="1" applyProtection="1">
      <alignment horizontal="center" vertical="center"/>
      <protection hidden="1"/>
    </xf>
    <xf numFmtId="0" fontId="13" fillId="0" borderId="30" xfId="0" applyFont="1" applyBorder="1" applyAlignment="1" applyProtection="1">
      <alignment horizontal="center" vertical="center"/>
      <protection hidden="1"/>
    </xf>
    <xf numFmtId="0" fontId="13" fillId="0" borderId="30" xfId="0" applyFont="1" applyBorder="1" applyAlignment="1" applyProtection="1">
      <alignment horizontal="center"/>
      <protection hidden="1"/>
    </xf>
    <xf numFmtId="2" fontId="13" fillId="0" borderId="30" xfId="0" applyNumberFormat="1" applyFont="1" applyBorder="1" applyAlignment="1" applyProtection="1">
      <alignment horizont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0" borderId="18" xfId="0" applyFont="1" applyBorder="1" applyAlignment="1" applyProtection="1">
      <alignment horizontal="center"/>
      <protection hidden="1"/>
    </xf>
    <xf numFmtId="2" fontId="13" fillId="0" borderId="30" xfId="0" applyNumberFormat="1" applyFont="1" applyBorder="1" applyAlignment="1" applyProtection="1">
      <alignment horizontal="center" vertical="center"/>
      <protection hidden="1"/>
    </xf>
    <xf numFmtId="0" fontId="13" fillId="0" borderId="31" xfId="0" applyFont="1" applyBorder="1" applyAlignment="1" applyProtection="1">
      <alignment horizontal="center"/>
      <protection hidden="1"/>
    </xf>
    <xf numFmtId="0" fontId="4" fillId="0" borderId="31" xfId="0" applyFont="1" applyFill="1" applyBorder="1" applyAlignment="1" applyProtection="1">
      <alignment horizontal="left" vertical="top" wrapText="1"/>
      <protection locked="0"/>
    </xf>
    <xf numFmtId="0" fontId="4" fillId="33" borderId="11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 hidden="1" locked="0"/>
    </xf>
    <xf numFmtId="164" fontId="0" fillId="0" borderId="32" xfId="59" applyFont="1" applyFill="1" applyBorder="1" applyAlignment="1" applyProtection="1">
      <alignment horizontal="center" vertical="center"/>
      <protection hidden="1" locked="0"/>
    </xf>
    <xf numFmtId="164" fontId="0" fillId="0" borderId="31" xfId="59" applyFont="1" applyFill="1" applyBorder="1" applyAlignment="1" applyProtection="1">
      <alignment horizontal="center" vertical="center"/>
      <protection hidden="1" locked="0"/>
    </xf>
    <xf numFmtId="164" fontId="0" fillId="0" borderId="30" xfId="59" applyFont="1" applyFill="1" applyBorder="1" applyAlignment="1" applyProtection="1">
      <alignment horizontal="center" vertical="center"/>
      <protection hidden="1" locked="0"/>
    </xf>
    <xf numFmtId="164" fontId="0" fillId="0" borderId="10" xfId="59" applyFont="1" applyFill="1" applyBorder="1" applyAlignment="1" applyProtection="1">
      <alignment horizontal="center" vertical="center"/>
      <protection hidden="1"/>
    </xf>
    <xf numFmtId="164" fontId="0" fillId="0" borderId="30" xfId="59" applyFont="1" applyFill="1" applyBorder="1" applyAlignment="1" applyProtection="1">
      <alignment horizontal="center" vertical="center"/>
      <protection locked="0"/>
    </xf>
    <xf numFmtId="164" fontId="0" fillId="0" borderId="13" xfId="59" applyFont="1" applyFill="1" applyBorder="1" applyAlignment="1" applyProtection="1">
      <alignment horizontal="center" vertical="center"/>
      <protection hidden="1"/>
    </xf>
    <xf numFmtId="164" fontId="0" fillId="0" borderId="31" xfId="59" applyFont="1" applyFill="1" applyBorder="1" applyAlignment="1" applyProtection="1">
      <alignment horizontal="center" vertical="center"/>
      <protection locked="0"/>
    </xf>
    <xf numFmtId="164" fontId="0" fillId="0" borderId="16" xfId="59" applyFont="1" applyBorder="1" applyAlignment="1" applyProtection="1">
      <alignment horizontal="center"/>
      <protection hidden="1"/>
    </xf>
    <xf numFmtId="0" fontId="3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35" xfId="0" applyFont="1" applyBorder="1" applyAlignment="1" applyProtection="1">
      <alignment horizontal="center"/>
      <protection hidden="1"/>
    </xf>
    <xf numFmtId="0" fontId="2" fillId="0" borderId="36" xfId="0" applyFont="1" applyBorder="1" applyAlignment="1" applyProtection="1">
      <alignment horizontal="center"/>
      <protection hidden="1"/>
    </xf>
    <xf numFmtId="0" fontId="2" fillId="0" borderId="37" xfId="0" applyFont="1" applyBorder="1" applyAlignment="1" applyProtection="1">
      <alignment horizontal="center"/>
      <protection hidden="1"/>
    </xf>
    <xf numFmtId="0" fontId="13" fillId="0" borderId="32" xfId="0" applyFont="1" applyBorder="1" applyAlignment="1" applyProtection="1">
      <alignment horizontal="center" vertical="center"/>
      <protection hidden="1"/>
    </xf>
    <xf numFmtId="0" fontId="13" fillId="0" borderId="18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33" borderId="11" xfId="0" applyFont="1" applyFill="1" applyBorder="1" applyAlignment="1" applyProtection="1">
      <alignment horizontal="center" vertical="center" wrapText="1"/>
      <protection hidden="1" locked="0"/>
    </xf>
    <xf numFmtId="0" fontId="2" fillId="33" borderId="33" xfId="0" applyFont="1" applyFill="1" applyBorder="1" applyAlignment="1" applyProtection="1">
      <alignment horizontal="left" vertical="center" wrapText="1"/>
      <protection/>
    </xf>
    <xf numFmtId="0" fontId="2" fillId="33" borderId="38" xfId="0" applyFont="1" applyFill="1" applyBorder="1" applyAlignment="1" applyProtection="1">
      <alignment horizontal="left" vertical="center" wrapText="1"/>
      <protection/>
    </xf>
    <xf numFmtId="0" fontId="2" fillId="0" borderId="39" xfId="0" applyFont="1" applyBorder="1" applyAlignment="1" applyProtection="1">
      <alignment horizontal="center"/>
      <protection hidden="1"/>
    </xf>
    <xf numFmtId="0" fontId="2" fillId="0" borderId="40" xfId="0" applyFont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grnti.ru/" TargetMode="External" /><Relationship Id="rId2" Type="http://schemas.openxmlformats.org/officeDocument/2006/relationships/hyperlink" Target="http://grnti.ru/" TargetMode="External" /><Relationship Id="rId3" Type="http://schemas.openxmlformats.org/officeDocument/2006/relationships/hyperlink" Target="http://grnti.ru/" TargetMode="External" /><Relationship Id="rId4" Type="http://schemas.openxmlformats.org/officeDocument/2006/relationships/hyperlink" Target="http://grnti.ru/" TargetMode="External" /><Relationship Id="rId5" Type="http://schemas.openxmlformats.org/officeDocument/2006/relationships/hyperlink" Target="http://grnti.ru/" TargetMode="External" /><Relationship Id="rId6" Type="http://schemas.openxmlformats.org/officeDocument/2006/relationships/hyperlink" Target="http://grnti.ru/" TargetMode="External" /><Relationship Id="rId7" Type="http://schemas.openxmlformats.org/officeDocument/2006/relationships/hyperlink" Target="http://grnti.ru/" TargetMode="External" /><Relationship Id="rId8" Type="http://schemas.openxmlformats.org/officeDocument/2006/relationships/hyperlink" Target="http://grnti.ru/" TargetMode="External" /><Relationship Id="rId9" Type="http://schemas.openxmlformats.org/officeDocument/2006/relationships/hyperlink" Target="http://grnti.ru/" TargetMode="External" /><Relationship Id="rId10" Type="http://schemas.openxmlformats.org/officeDocument/2006/relationships/hyperlink" Target="http://grnti.ru/" TargetMode="External" /><Relationship Id="rId1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view="pageBreakPreview" zoomScaleNormal="85" zoomScaleSheetLayoutView="100" zoomScalePageLayoutView="0" workbookViewId="0" topLeftCell="A13">
      <selection activeCell="G23" sqref="G23"/>
    </sheetView>
  </sheetViews>
  <sheetFormatPr defaultColWidth="9.140625" defaultRowHeight="15"/>
  <cols>
    <col min="1" max="1" width="11.57421875" style="1" customWidth="1"/>
    <col min="2" max="8" width="9.140625" style="1" customWidth="1"/>
    <col min="9" max="9" width="12.28125" style="1" customWidth="1"/>
    <col min="10" max="16384" width="9.140625" style="1" customWidth="1"/>
  </cols>
  <sheetData>
    <row r="1" spans="1:9" ht="15.75">
      <c r="A1" s="145" t="s">
        <v>2</v>
      </c>
      <c r="B1" s="145"/>
      <c r="C1" s="145"/>
      <c r="D1" s="145"/>
      <c r="E1" s="145"/>
      <c r="F1" s="145"/>
      <c r="G1" s="145"/>
      <c r="H1" s="145"/>
      <c r="I1" s="145"/>
    </row>
    <row r="2" spans="1:9" ht="15.75">
      <c r="A2" s="39"/>
      <c r="B2" s="39"/>
      <c r="C2" s="39"/>
      <c r="D2" s="39"/>
      <c r="E2" s="39"/>
      <c r="F2" s="39"/>
      <c r="G2" s="39"/>
      <c r="H2" s="39"/>
      <c r="I2" s="39"/>
    </row>
    <row r="3" spans="1:9" ht="15.75">
      <c r="A3" s="144" t="s">
        <v>1</v>
      </c>
      <c r="B3" s="144"/>
      <c r="C3" s="144"/>
      <c r="D3" s="144"/>
      <c r="E3" s="144"/>
      <c r="F3" s="144"/>
      <c r="G3" s="144"/>
      <c r="H3" s="144"/>
      <c r="I3" s="144"/>
    </row>
    <row r="4" spans="1:9" ht="15.75">
      <c r="A4" s="144" t="s">
        <v>48</v>
      </c>
      <c r="B4" s="144"/>
      <c r="C4" s="144"/>
      <c r="D4" s="144"/>
      <c r="E4" s="144"/>
      <c r="F4" s="144"/>
      <c r="G4" s="144"/>
      <c r="H4" s="144"/>
      <c r="I4" s="144"/>
    </row>
    <row r="5" spans="1:9" ht="15.75">
      <c r="A5" s="40"/>
      <c r="B5" s="40"/>
      <c r="C5" s="40"/>
      <c r="D5" s="40"/>
      <c r="E5" s="40"/>
      <c r="F5" s="40"/>
      <c r="G5" s="40"/>
      <c r="H5" s="40"/>
      <c r="I5" s="40"/>
    </row>
    <row r="6" spans="1:9" ht="15">
      <c r="A6" s="41"/>
      <c r="B6" s="41"/>
      <c r="C6" s="41"/>
      <c r="D6" s="41"/>
      <c r="E6" s="41"/>
      <c r="F6" s="41"/>
      <c r="G6" s="41"/>
      <c r="H6" s="41"/>
      <c r="I6" s="41"/>
    </row>
    <row r="7" spans="1:9" ht="15">
      <c r="A7" s="41"/>
      <c r="B7" s="41"/>
      <c r="C7" s="41"/>
      <c r="D7" s="41"/>
      <c r="E7" s="41"/>
      <c r="F7" s="41"/>
      <c r="G7" s="41" t="s">
        <v>28</v>
      </c>
      <c r="H7" s="41"/>
      <c r="I7" s="41"/>
    </row>
    <row r="8" spans="1:9" ht="15">
      <c r="A8" s="41"/>
      <c r="B8" s="41"/>
      <c r="C8" s="41"/>
      <c r="D8" s="41"/>
      <c r="E8" s="41" t="s">
        <v>50</v>
      </c>
      <c r="F8" s="41"/>
      <c r="G8" s="41"/>
      <c r="H8" s="41"/>
      <c r="I8" s="41"/>
    </row>
    <row r="9" spans="1:9" ht="15">
      <c r="A9" s="41"/>
      <c r="B9" s="41"/>
      <c r="C9" s="41"/>
      <c r="D9" s="41"/>
      <c r="E9" s="41"/>
      <c r="F9" s="42" t="s">
        <v>49</v>
      </c>
      <c r="G9" s="43"/>
      <c r="H9" s="43"/>
      <c r="I9" s="42" t="s">
        <v>44</v>
      </c>
    </row>
    <row r="10" spans="1:9" ht="15">
      <c r="A10" s="41"/>
      <c r="B10" s="41"/>
      <c r="C10" s="41"/>
      <c r="D10" s="41"/>
      <c r="E10" s="41"/>
      <c r="F10" s="41"/>
      <c r="G10" s="41"/>
      <c r="H10" s="41"/>
      <c r="I10" s="41"/>
    </row>
    <row r="11" spans="1:9" ht="15">
      <c r="A11" s="41"/>
      <c r="B11" s="41"/>
      <c r="C11" s="41"/>
      <c r="D11" s="41"/>
      <c r="E11" s="41"/>
      <c r="F11" s="41" t="s">
        <v>29</v>
      </c>
      <c r="G11" s="41"/>
      <c r="H11" s="41"/>
      <c r="I11" s="41"/>
    </row>
    <row r="12" spans="1:9" ht="15">
      <c r="A12" s="41"/>
      <c r="B12" s="41"/>
      <c r="C12" s="41"/>
      <c r="D12" s="41"/>
      <c r="E12" s="41"/>
      <c r="F12" s="41"/>
      <c r="G12" s="41"/>
      <c r="H12" s="41"/>
      <c r="I12" s="41"/>
    </row>
    <row r="13" spans="1:9" ht="27.75">
      <c r="A13" s="146" t="s">
        <v>3</v>
      </c>
      <c r="B13" s="146"/>
      <c r="C13" s="146"/>
      <c r="D13" s="146"/>
      <c r="E13" s="146"/>
      <c r="F13" s="146"/>
      <c r="G13" s="146"/>
      <c r="H13" s="146"/>
      <c r="I13" s="146"/>
    </row>
    <row r="14" spans="1:9" ht="15" customHeight="1">
      <c r="A14" s="44"/>
      <c r="B14" s="44"/>
      <c r="C14" s="44"/>
      <c r="D14" s="45" t="s">
        <v>6</v>
      </c>
      <c r="E14" s="46"/>
      <c r="F14" s="45" t="s">
        <v>7</v>
      </c>
      <c r="G14" s="44"/>
      <c r="H14" s="44"/>
      <c r="I14" s="44"/>
    </row>
    <row r="15" spans="1:9" ht="15">
      <c r="A15" s="41"/>
      <c r="B15" s="41"/>
      <c r="C15" s="41"/>
      <c r="D15" s="41"/>
      <c r="E15" s="41"/>
      <c r="F15" s="41"/>
      <c r="G15" s="41"/>
      <c r="H15" s="41"/>
      <c r="I15" s="41"/>
    </row>
    <row r="16" spans="1:9" ht="15">
      <c r="A16" s="41" t="s">
        <v>5</v>
      </c>
      <c r="B16" s="147" t="s">
        <v>26</v>
      </c>
      <c r="C16" s="147"/>
      <c r="D16" s="147"/>
      <c r="E16" s="147"/>
      <c r="F16" s="147"/>
      <c r="G16" s="147"/>
      <c r="H16" s="147"/>
      <c r="I16" s="147"/>
    </row>
    <row r="17" spans="1:9" ht="15">
      <c r="A17" s="41"/>
      <c r="B17" s="41"/>
      <c r="C17" s="41"/>
      <c r="D17" s="41"/>
      <c r="E17" s="41"/>
      <c r="F17" s="41"/>
      <c r="G17" s="41"/>
      <c r="H17" s="41"/>
      <c r="I17" s="41"/>
    </row>
    <row r="18" spans="1:9" ht="15">
      <c r="A18" s="41" t="s">
        <v>4</v>
      </c>
      <c r="B18" s="147" t="s">
        <v>27</v>
      </c>
      <c r="C18" s="147" t="s">
        <v>27</v>
      </c>
      <c r="D18" s="147"/>
      <c r="E18" s="147"/>
      <c r="F18" s="147"/>
      <c r="G18" s="147"/>
      <c r="H18" s="147"/>
      <c r="I18" s="147"/>
    </row>
    <row r="19" spans="1:9" ht="15">
      <c r="A19" s="41"/>
      <c r="B19" s="41"/>
      <c r="C19" s="41"/>
      <c r="D19" s="41"/>
      <c r="E19" s="41"/>
      <c r="F19" s="41"/>
      <c r="G19" s="41"/>
      <c r="H19" s="41"/>
      <c r="I19" s="41"/>
    </row>
    <row r="20" spans="1:9" ht="15">
      <c r="A20" s="41" t="s">
        <v>45</v>
      </c>
      <c r="B20" s="147" t="s">
        <v>46</v>
      </c>
      <c r="C20" s="147"/>
      <c r="D20" s="147"/>
      <c r="E20" s="147"/>
      <c r="F20" s="147"/>
      <c r="G20" s="147"/>
      <c r="H20" s="147"/>
      <c r="I20" s="147"/>
    </row>
    <row r="21" spans="1:9" ht="15">
      <c r="A21" s="41"/>
      <c r="B21" s="41"/>
      <c r="C21" s="41"/>
      <c r="D21" s="41"/>
      <c r="E21" s="41"/>
      <c r="F21" s="41"/>
      <c r="G21" s="41"/>
      <c r="H21" s="41"/>
      <c r="I21" s="41"/>
    </row>
    <row r="22" spans="1:9" ht="15">
      <c r="A22" s="41"/>
      <c r="B22" s="41"/>
      <c r="C22" s="41"/>
      <c r="D22" s="41"/>
      <c r="E22" s="41"/>
      <c r="F22" s="41"/>
      <c r="G22" s="41"/>
      <c r="H22" s="41"/>
      <c r="I22" s="41"/>
    </row>
    <row r="23" spans="1:9" ht="15">
      <c r="A23" s="41"/>
      <c r="B23" s="41"/>
      <c r="C23" s="41"/>
      <c r="D23" s="42" t="s">
        <v>107</v>
      </c>
      <c r="E23" s="16">
        <f>SUM(E25:E30)</f>
        <v>0</v>
      </c>
      <c r="F23" s="41" t="s">
        <v>11</v>
      </c>
      <c r="G23" s="16">
        <f>SUM(G25:G30)</f>
        <v>0</v>
      </c>
      <c r="H23" s="47" t="s">
        <v>25</v>
      </c>
      <c r="I23" s="41"/>
    </row>
    <row r="24" spans="1:9" ht="15">
      <c r="A24" s="41"/>
      <c r="B24" s="41"/>
      <c r="C24" s="41"/>
      <c r="D24" s="42" t="s">
        <v>108</v>
      </c>
      <c r="E24" s="41"/>
      <c r="F24" s="41"/>
      <c r="G24" s="41"/>
      <c r="H24" s="47"/>
      <c r="I24" s="41"/>
    </row>
    <row r="25" spans="1:9" ht="15">
      <c r="A25" s="41"/>
      <c r="B25" s="41"/>
      <c r="C25" s="41"/>
      <c r="D25" s="104" t="s">
        <v>101</v>
      </c>
      <c r="E25" s="129"/>
      <c r="F25" s="41" t="s">
        <v>11</v>
      </c>
      <c r="G25" s="129"/>
      <c r="H25" s="47" t="s">
        <v>25</v>
      </c>
      <c r="I25" s="41"/>
    </row>
    <row r="26" spans="1:9" ht="15">
      <c r="A26" s="41"/>
      <c r="B26" s="41"/>
      <c r="C26" s="41"/>
      <c r="D26" s="42" t="s">
        <v>109</v>
      </c>
      <c r="E26" s="129"/>
      <c r="F26" s="41" t="s">
        <v>11</v>
      </c>
      <c r="G26" s="129"/>
      <c r="H26" s="47" t="s">
        <v>25</v>
      </c>
      <c r="I26" s="41"/>
    </row>
    <row r="27" spans="1:9" ht="15">
      <c r="A27" s="41"/>
      <c r="B27" s="41"/>
      <c r="C27" s="41"/>
      <c r="D27" s="42" t="s">
        <v>110</v>
      </c>
      <c r="E27" s="130"/>
      <c r="F27" s="41" t="s">
        <v>11</v>
      </c>
      <c r="G27" s="130"/>
      <c r="H27" s="47" t="s">
        <v>25</v>
      </c>
      <c r="I27" s="41"/>
    </row>
    <row r="28" spans="1:9" ht="15">
      <c r="A28" s="41"/>
      <c r="B28" s="41"/>
      <c r="C28" s="41"/>
      <c r="D28" s="42" t="s">
        <v>8</v>
      </c>
      <c r="E28" s="130"/>
      <c r="F28" s="41" t="s">
        <v>11</v>
      </c>
      <c r="G28" s="130"/>
      <c r="H28" s="47" t="s">
        <v>25</v>
      </c>
      <c r="I28" s="41"/>
    </row>
    <row r="29" spans="1:9" ht="15">
      <c r="A29" s="41"/>
      <c r="B29" s="41"/>
      <c r="C29" s="41"/>
      <c r="D29" s="42" t="s">
        <v>9</v>
      </c>
      <c r="E29" s="129"/>
      <c r="F29" s="41" t="s">
        <v>11</v>
      </c>
      <c r="G29" s="130"/>
      <c r="H29" s="47" t="s">
        <v>25</v>
      </c>
      <c r="I29" s="41"/>
    </row>
    <row r="30" spans="1:9" ht="15">
      <c r="A30" s="41"/>
      <c r="B30" s="41"/>
      <c r="C30" s="41"/>
      <c r="D30" s="42" t="s">
        <v>38</v>
      </c>
      <c r="E30" s="129"/>
      <c r="F30" s="41" t="s">
        <v>11</v>
      </c>
      <c r="G30" s="130"/>
      <c r="H30" s="47" t="s">
        <v>25</v>
      </c>
      <c r="I30" s="41"/>
    </row>
    <row r="31" spans="1:9" ht="15">
      <c r="A31" s="41"/>
      <c r="B31" s="41"/>
      <c r="C31" s="41"/>
      <c r="D31" s="42"/>
      <c r="E31" s="41"/>
      <c r="F31" s="41"/>
      <c r="G31" s="128"/>
      <c r="H31" s="47"/>
      <c r="I31" s="41"/>
    </row>
    <row r="32" spans="1:9" ht="15">
      <c r="A32" s="41"/>
      <c r="B32" s="41"/>
      <c r="C32" s="41"/>
      <c r="D32" s="42" t="s">
        <v>20</v>
      </c>
      <c r="E32" s="6"/>
      <c r="F32" s="41" t="s">
        <v>11</v>
      </c>
      <c r="G32" s="6"/>
      <c r="H32" s="47" t="s">
        <v>25</v>
      </c>
      <c r="I32" s="41"/>
    </row>
    <row r="33" spans="1:9" ht="15">
      <c r="A33" s="41"/>
      <c r="B33" s="41"/>
      <c r="C33" s="41"/>
      <c r="D33" s="41"/>
      <c r="E33" s="41"/>
      <c r="F33" s="41"/>
      <c r="G33" s="41"/>
      <c r="H33" s="41"/>
      <c r="I33" s="41"/>
    </row>
    <row r="34" spans="1:9" ht="15">
      <c r="A34" s="41"/>
      <c r="B34" s="41"/>
      <c r="C34" s="41"/>
      <c r="D34" s="42" t="s">
        <v>111</v>
      </c>
      <c r="E34" s="128"/>
      <c r="F34" s="128"/>
      <c r="G34" s="128"/>
      <c r="H34" s="41"/>
      <c r="I34" s="41"/>
    </row>
    <row r="35" spans="1:9" ht="15">
      <c r="A35" s="41"/>
      <c r="B35" s="41"/>
      <c r="C35" s="41"/>
      <c r="D35" s="42" t="s">
        <v>112</v>
      </c>
      <c r="E35" s="6"/>
      <c r="F35" s="41" t="s">
        <v>11</v>
      </c>
      <c r="G35" s="6"/>
      <c r="H35" s="47" t="s">
        <v>25</v>
      </c>
      <c r="I35" s="41"/>
    </row>
    <row r="36" spans="1:9" ht="15">
      <c r="A36" s="41"/>
      <c r="B36" s="41"/>
      <c r="C36" s="41"/>
      <c r="D36" s="42" t="s">
        <v>113</v>
      </c>
      <c r="E36" s="6"/>
      <c r="F36" s="41" t="s">
        <v>11</v>
      </c>
      <c r="G36" s="7"/>
      <c r="H36" s="47" t="s">
        <v>25</v>
      </c>
      <c r="I36" s="41"/>
    </row>
    <row r="37" spans="1:9" ht="15">
      <c r="A37" s="41"/>
      <c r="B37" s="41"/>
      <c r="C37" s="41"/>
      <c r="D37" s="41"/>
      <c r="E37" s="41"/>
      <c r="F37" s="41"/>
      <c r="G37" s="41"/>
      <c r="H37" s="41"/>
      <c r="I37" s="41"/>
    </row>
    <row r="38" spans="1:9" ht="15">
      <c r="A38" s="41"/>
      <c r="B38" s="41"/>
      <c r="C38" s="42"/>
      <c r="D38" s="41"/>
      <c r="E38" s="41"/>
      <c r="F38" s="41"/>
      <c r="G38" s="41"/>
      <c r="H38" s="41"/>
      <c r="I38" s="41"/>
    </row>
    <row r="39" spans="1:9" ht="15">
      <c r="A39" s="41"/>
      <c r="B39" s="41"/>
      <c r="H39" s="41"/>
      <c r="I39" s="41"/>
    </row>
    <row r="40" spans="1:9" ht="15">
      <c r="A40" s="41"/>
      <c r="B40" s="41"/>
      <c r="C40" s="42" t="s">
        <v>47</v>
      </c>
      <c r="D40" s="43"/>
      <c r="E40" s="43"/>
      <c r="F40" s="8" t="s">
        <v>31</v>
      </c>
      <c r="G40" s="20"/>
      <c r="H40" s="41"/>
      <c r="I40" s="41"/>
    </row>
    <row r="41" spans="1:9" ht="15">
      <c r="A41" s="41"/>
      <c r="B41" s="41"/>
      <c r="C41" s="41"/>
      <c r="D41" s="41"/>
      <c r="E41" s="41"/>
      <c r="F41" s="41"/>
      <c r="G41" s="41"/>
      <c r="H41" s="41"/>
      <c r="I41" s="41"/>
    </row>
    <row r="42" spans="1:9" ht="15">
      <c r="A42" s="41"/>
      <c r="B42" s="41"/>
      <c r="C42" s="42" t="s">
        <v>30</v>
      </c>
      <c r="D42" s="43"/>
      <c r="E42" s="43"/>
      <c r="F42" s="8" t="s">
        <v>31</v>
      </c>
      <c r="G42" s="21"/>
      <c r="H42" s="41"/>
      <c r="I42" s="41"/>
    </row>
    <row r="43" spans="1:9" ht="15">
      <c r="A43" s="41"/>
      <c r="B43" s="41"/>
      <c r="C43" s="41"/>
      <c r="D43" s="41"/>
      <c r="E43" s="41"/>
      <c r="F43" s="41"/>
      <c r="G43" s="41"/>
      <c r="H43" s="41"/>
      <c r="I43" s="41"/>
    </row>
    <row r="44" spans="1:9" ht="15">
      <c r="A44" s="41"/>
      <c r="B44" s="41"/>
      <c r="C44" s="42" t="s">
        <v>32</v>
      </c>
      <c r="D44" s="43"/>
      <c r="E44" s="43"/>
      <c r="F44" s="8" t="s">
        <v>31</v>
      </c>
      <c r="G44" s="21"/>
      <c r="H44" s="41"/>
      <c r="I44" s="41"/>
    </row>
    <row r="45" spans="1:9" ht="15">
      <c r="A45" s="41"/>
      <c r="B45" s="41"/>
      <c r="C45" s="41"/>
      <c r="D45" s="41"/>
      <c r="E45" s="41"/>
      <c r="F45" s="41"/>
      <c r="G45" s="41"/>
      <c r="H45" s="41"/>
      <c r="I45" s="41"/>
    </row>
    <row r="46" spans="1:9" ht="15">
      <c r="A46" s="41"/>
      <c r="B46" s="41"/>
      <c r="C46" s="41"/>
      <c r="D46" s="41"/>
      <c r="E46" s="41"/>
      <c r="F46" s="41"/>
      <c r="G46" s="41"/>
      <c r="H46" s="41"/>
      <c r="I46" s="41"/>
    </row>
    <row r="47" spans="1:9" ht="15">
      <c r="A47" s="41"/>
      <c r="B47" s="41"/>
      <c r="C47" s="41"/>
      <c r="D47" s="41"/>
      <c r="E47" s="41"/>
      <c r="F47" s="41"/>
      <c r="G47" s="41"/>
      <c r="H47" s="41"/>
      <c r="I47" s="41"/>
    </row>
    <row r="48" spans="1:9" ht="15">
      <c r="A48" s="41"/>
      <c r="B48" s="41"/>
      <c r="C48" s="41"/>
      <c r="D48" s="41"/>
      <c r="E48" s="41"/>
      <c r="F48" s="41"/>
      <c r="G48" s="41"/>
      <c r="H48" s="41"/>
      <c r="I48" s="41"/>
    </row>
    <row r="49" spans="1:9" ht="15">
      <c r="A49" s="41"/>
      <c r="B49" s="41"/>
      <c r="C49" s="41"/>
      <c r="D49" s="41"/>
      <c r="E49" s="41"/>
      <c r="F49" s="41"/>
      <c r="G49" s="41"/>
      <c r="H49" s="41"/>
      <c r="I49" s="41"/>
    </row>
    <row r="50" spans="1:9" ht="15">
      <c r="A50" s="143" t="str">
        <f>"Киров, "&amp;E14</f>
        <v>Киров, </v>
      </c>
      <c r="B50" s="143"/>
      <c r="C50" s="143"/>
      <c r="D50" s="143"/>
      <c r="E50" s="143"/>
      <c r="F50" s="143"/>
      <c r="G50" s="143"/>
      <c r="H50" s="143"/>
      <c r="I50" s="143"/>
    </row>
  </sheetData>
  <sheetProtection formatCells="0" selectLockedCells="1"/>
  <mergeCells count="8">
    <mergeCell ref="A50:I50"/>
    <mergeCell ref="A4:I4"/>
    <mergeCell ref="A3:I3"/>
    <mergeCell ref="A1:I1"/>
    <mergeCell ref="A13:I13"/>
    <mergeCell ref="B16:I16"/>
    <mergeCell ref="B18:I18"/>
    <mergeCell ref="B20:I20"/>
  </mergeCells>
  <printOptions/>
  <pageMargins left="0.7" right="0.7" top="0.75" bottom="0.75" header="0.3" footer="0.3"/>
  <pageSetup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" sqref="D1"/>
    </sheetView>
  </sheetViews>
  <sheetFormatPr defaultColWidth="9.140625" defaultRowHeight="15"/>
  <cols>
    <col min="1" max="1" width="19.7109375" style="142" bestFit="1" customWidth="1"/>
    <col min="2" max="2" width="80.28125" style="142" customWidth="1"/>
    <col min="3" max="3" width="41.8515625" style="142" bestFit="1" customWidth="1"/>
    <col min="4" max="4" width="18.140625" style="142" bestFit="1" customWidth="1"/>
    <col min="5" max="16384" width="9.140625" style="142" customWidth="1"/>
  </cols>
  <sheetData>
    <row r="1" spans="1:4" s="141" customFormat="1" ht="20.25" customHeight="1">
      <c r="A1" s="140" t="s">
        <v>116</v>
      </c>
      <c r="B1" s="140" t="s">
        <v>114</v>
      </c>
      <c r="C1" s="140" t="s">
        <v>115</v>
      </c>
      <c r="D1" s="140" t="s">
        <v>120</v>
      </c>
    </row>
  </sheetData>
  <sheetProtection/>
  <dataValidations count="1">
    <dataValidation type="list" showInputMessage="1" showErrorMessage="1" sqref="C2:C65536">
      <formula1>"Внутривузовский,Межвузовский (городской),Региональный,Межрегиональный,Всероссийский,Всероссийский с международным участием,Международный"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9.7109375" style="142" bestFit="1" customWidth="1"/>
    <col min="2" max="2" width="80.28125" style="142" customWidth="1"/>
    <col min="3" max="3" width="49.7109375" style="142" customWidth="1"/>
    <col min="4" max="4" width="41.8515625" style="142" bestFit="1" customWidth="1"/>
    <col min="5" max="5" width="17.421875" style="142" customWidth="1"/>
    <col min="6" max="16384" width="9.140625" style="142" customWidth="1"/>
  </cols>
  <sheetData>
    <row r="1" spans="1:5" s="141" customFormat="1" ht="30">
      <c r="A1" s="140" t="s">
        <v>116</v>
      </c>
      <c r="B1" s="140" t="s">
        <v>117</v>
      </c>
      <c r="C1" s="140" t="s">
        <v>121</v>
      </c>
      <c r="D1" s="140" t="s">
        <v>115</v>
      </c>
      <c r="E1" s="140" t="s">
        <v>125</v>
      </c>
    </row>
    <row r="2" ht="15"/>
  </sheetData>
  <sheetProtection/>
  <dataValidations count="1">
    <dataValidation type="list" showInputMessage="1" showErrorMessage="1" sqref="D2:D65536">
      <formula1>"Внутривузовский,Межвузовский (городской),Региональный,Межрегиональный,Всероссийский,Всероссийский с международным участием,Международный"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140625" style="0" customWidth="1"/>
    <col min="2" max="2" width="15.421875" style="0" customWidth="1"/>
    <col min="3" max="3" width="34.140625" style="0" customWidth="1"/>
    <col min="4" max="4" width="40.00390625" style="0" customWidth="1"/>
    <col min="5" max="5" width="33.8515625" style="0" customWidth="1"/>
  </cols>
  <sheetData>
    <row r="1" spans="1:5" s="141" customFormat="1" ht="30">
      <c r="A1" s="140" t="s">
        <v>118</v>
      </c>
      <c r="B1" s="140" t="s">
        <v>122</v>
      </c>
      <c r="C1" s="140" t="s">
        <v>123</v>
      </c>
      <c r="D1" s="140" t="s">
        <v>119</v>
      </c>
      <c r="E1" s="140" t="s">
        <v>124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5.8515625" style="35" customWidth="1"/>
    <col min="2" max="2" width="62.8515625" style="0" customWidth="1"/>
    <col min="3" max="3" width="50.140625" style="34" customWidth="1"/>
  </cols>
  <sheetData>
    <row r="1" spans="1:3" ht="15">
      <c r="A1" s="148" t="s">
        <v>42</v>
      </c>
      <c r="B1" s="148"/>
      <c r="C1" s="148"/>
    </row>
    <row r="2" ht="15.75" thickBot="1"/>
    <row r="3" spans="1:3" ht="15.75" thickBot="1">
      <c r="A3" s="36"/>
      <c r="B3" s="12"/>
      <c r="C3" s="33" t="s">
        <v>43</v>
      </c>
    </row>
    <row r="4" spans="1:3" ht="15">
      <c r="A4" s="81"/>
      <c r="B4" s="82" t="s">
        <v>41</v>
      </c>
      <c r="C4" s="38"/>
    </row>
    <row r="5" spans="1:3" ht="15">
      <c r="A5" s="37">
        <v>1</v>
      </c>
      <c r="B5" s="13" t="s">
        <v>0</v>
      </c>
      <c r="C5" s="83"/>
    </row>
    <row r="6" spans="1:3" ht="15">
      <c r="A6" s="37">
        <v>2</v>
      </c>
      <c r="B6" s="13" t="s">
        <v>84</v>
      </c>
      <c r="C6" s="83"/>
    </row>
    <row r="7" spans="1:3" ht="15">
      <c r="A7" s="37">
        <v>3</v>
      </c>
      <c r="B7" s="13" t="s">
        <v>85</v>
      </c>
      <c r="C7" s="83"/>
    </row>
    <row r="8" spans="1:3" ht="15">
      <c r="A8" s="37">
        <v>4</v>
      </c>
      <c r="B8" s="13" t="s">
        <v>54</v>
      </c>
      <c r="C8" s="83"/>
    </row>
    <row r="9" spans="1:3" ht="15">
      <c r="A9" s="37">
        <v>5</v>
      </c>
      <c r="B9" s="13" t="s">
        <v>53</v>
      </c>
      <c r="C9" s="83"/>
    </row>
    <row r="10" spans="1:3" ht="15">
      <c r="A10" s="37">
        <v>6</v>
      </c>
      <c r="B10" s="13" t="s">
        <v>51</v>
      </c>
      <c r="C10" s="83"/>
    </row>
    <row r="11" spans="1:3" ht="15">
      <c r="A11" s="37">
        <v>7</v>
      </c>
      <c r="B11" s="13" t="s">
        <v>52</v>
      </c>
      <c r="C11" s="83"/>
    </row>
    <row r="12" spans="1:3" ht="15">
      <c r="A12" s="37">
        <v>8</v>
      </c>
      <c r="B12" s="13" t="s">
        <v>103</v>
      </c>
      <c r="C12" s="83"/>
    </row>
    <row r="13" spans="1:3" ht="15">
      <c r="A13" s="37">
        <v>9</v>
      </c>
      <c r="B13" s="14" t="s">
        <v>102</v>
      </c>
      <c r="C13" s="83"/>
    </row>
    <row r="14" spans="1:3" ht="15">
      <c r="A14" s="37">
        <v>10</v>
      </c>
      <c r="B14" s="13" t="s">
        <v>55</v>
      </c>
      <c r="C14" s="83"/>
    </row>
    <row r="15" spans="1:3" ht="15">
      <c r="A15" s="37">
        <v>11</v>
      </c>
      <c r="B15" s="13" t="s">
        <v>62</v>
      </c>
      <c r="C15" s="83"/>
    </row>
    <row r="16" spans="1:3" ht="15">
      <c r="A16" s="66" t="s">
        <v>58</v>
      </c>
      <c r="B16" s="67" t="s">
        <v>64</v>
      </c>
      <c r="C16" s="83"/>
    </row>
    <row r="17" spans="1:3" ht="15">
      <c r="A17" s="37">
        <v>12</v>
      </c>
      <c r="B17" s="13" t="s">
        <v>63</v>
      </c>
      <c r="C17" s="83"/>
    </row>
    <row r="18" spans="1:3" ht="15">
      <c r="A18" s="66" t="s">
        <v>59</v>
      </c>
      <c r="B18" s="67" t="s">
        <v>65</v>
      </c>
      <c r="C18" s="83"/>
    </row>
    <row r="19" spans="1:3" ht="15">
      <c r="A19" s="37">
        <v>13</v>
      </c>
      <c r="B19" s="15" t="s">
        <v>10</v>
      </c>
      <c r="C19" s="83"/>
    </row>
    <row r="20" spans="1:3" ht="15">
      <c r="A20" s="37">
        <v>14</v>
      </c>
      <c r="B20" s="62" t="s">
        <v>106</v>
      </c>
      <c r="C20" s="83"/>
    </row>
    <row r="21" spans="1:3" ht="15">
      <c r="A21" s="37">
        <v>15</v>
      </c>
      <c r="B21" s="61" t="s">
        <v>79</v>
      </c>
      <c r="C21" s="86">
        <f>SUM(C22:C26)</f>
        <v>0</v>
      </c>
    </row>
    <row r="22" spans="1:3" ht="15">
      <c r="A22" s="66" t="s">
        <v>60</v>
      </c>
      <c r="B22" s="63" t="s">
        <v>86</v>
      </c>
      <c r="C22" s="132"/>
    </row>
    <row r="23" spans="1:3" ht="15">
      <c r="A23" s="66" t="s">
        <v>87</v>
      </c>
      <c r="B23" s="63" t="s">
        <v>80</v>
      </c>
      <c r="C23" s="132"/>
    </row>
    <row r="24" spans="1:3" ht="15">
      <c r="A24" s="66" t="s">
        <v>88</v>
      </c>
      <c r="B24" s="63" t="s">
        <v>81</v>
      </c>
      <c r="C24" s="132"/>
    </row>
    <row r="25" spans="1:3" ht="15">
      <c r="A25" s="66" t="s">
        <v>89</v>
      </c>
      <c r="B25" s="63" t="s">
        <v>82</v>
      </c>
      <c r="C25" s="132"/>
    </row>
    <row r="26" spans="1:3" ht="15.75" thickBot="1">
      <c r="A26" s="66" t="s">
        <v>90</v>
      </c>
      <c r="B26" s="64" t="s">
        <v>83</v>
      </c>
      <c r="C26" s="133"/>
    </row>
    <row r="27" spans="1:3" ht="15">
      <c r="A27" s="81"/>
      <c r="B27" s="82" t="s">
        <v>41</v>
      </c>
      <c r="C27" s="38"/>
    </row>
    <row r="28" spans="1:3" ht="15">
      <c r="A28" s="37">
        <v>1</v>
      </c>
      <c r="B28" s="13" t="s">
        <v>0</v>
      </c>
      <c r="C28" s="83"/>
    </row>
    <row r="29" spans="1:3" ht="15">
      <c r="A29" s="37">
        <v>2</v>
      </c>
      <c r="B29" s="13" t="s">
        <v>84</v>
      </c>
      <c r="C29" s="83"/>
    </row>
    <row r="30" spans="1:3" ht="15">
      <c r="A30" s="37">
        <v>3</v>
      </c>
      <c r="B30" s="13" t="s">
        <v>85</v>
      </c>
      <c r="C30" s="83"/>
    </row>
    <row r="31" spans="1:3" ht="15">
      <c r="A31" s="37">
        <v>4</v>
      </c>
      <c r="B31" s="13" t="s">
        <v>54</v>
      </c>
      <c r="C31" s="83"/>
    </row>
    <row r="32" spans="1:3" ht="15">
      <c r="A32" s="37">
        <v>5</v>
      </c>
      <c r="B32" s="13" t="s">
        <v>53</v>
      </c>
      <c r="C32" s="83"/>
    </row>
    <row r="33" spans="1:3" ht="15">
      <c r="A33" s="37">
        <v>6</v>
      </c>
      <c r="B33" s="13" t="s">
        <v>51</v>
      </c>
      <c r="C33" s="83"/>
    </row>
    <row r="34" spans="1:3" ht="15">
      <c r="A34" s="37">
        <v>7</v>
      </c>
      <c r="B34" s="13" t="s">
        <v>52</v>
      </c>
      <c r="C34" s="83"/>
    </row>
    <row r="35" spans="1:3" ht="15">
      <c r="A35" s="37">
        <v>8</v>
      </c>
      <c r="B35" s="13" t="s">
        <v>103</v>
      </c>
      <c r="C35" s="83"/>
    </row>
    <row r="36" spans="1:3" ht="15">
      <c r="A36" s="37">
        <v>9</v>
      </c>
      <c r="B36" s="14" t="s">
        <v>102</v>
      </c>
      <c r="C36" s="83"/>
    </row>
    <row r="37" spans="1:3" ht="15">
      <c r="A37" s="37">
        <v>10</v>
      </c>
      <c r="B37" s="13" t="s">
        <v>55</v>
      </c>
      <c r="C37" s="83"/>
    </row>
    <row r="38" spans="1:3" ht="15">
      <c r="A38" s="37">
        <v>11</v>
      </c>
      <c r="B38" s="13" t="s">
        <v>62</v>
      </c>
      <c r="C38" s="83"/>
    </row>
    <row r="39" spans="1:3" ht="15">
      <c r="A39" s="66" t="s">
        <v>58</v>
      </c>
      <c r="B39" s="67" t="s">
        <v>64</v>
      </c>
      <c r="C39" s="83"/>
    </row>
    <row r="40" spans="1:3" ht="15">
      <c r="A40" s="37">
        <v>12</v>
      </c>
      <c r="B40" s="13" t="s">
        <v>63</v>
      </c>
      <c r="C40" s="83"/>
    </row>
    <row r="41" spans="1:3" ht="15">
      <c r="A41" s="66" t="s">
        <v>59</v>
      </c>
      <c r="B41" s="67" t="s">
        <v>65</v>
      </c>
      <c r="C41" s="83"/>
    </row>
    <row r="42" spans="1:3" ht="15">
      <c r="A42" s="37">
        <v>13</v>
      </c>
      <c r="B42" s="15" t="s">
        <v>10</v>
      </c>
      <c r="C42" s="83"/>
    </row>
    <row r="43" spans="1:3" ht="15">
      <c r="A43" s="37">
        <v>14</v>
      </c>
      <c r="B43" s="62" t="s">
        <v>106</v>
      </c>
      <c r="C43" s="83"/>
    </row>
    <row r="44" spans="1:3" ht="15">
      <c r="A44" s="37">
        <v>15</v>
      </c>
      <c r="B44" s="61" t="s">
        <v>79</v>
      </c>
      <c r="C44" s="86">
        <f>SUM(C45:C49)</f>
        <v>0</v>
      </c>
    </row>
    <row r="45" spans="1:3" ht="15">
      <c r="A45" s="66" t="s">
        <v>60</v>
      </c>
      <c r="B45" s="63" t="s">
        <v>86</v>
      </c>
      <c r="C45" s="134"/>
    </row>
    <row r="46" spans="1:3" ht="15">
      <c r="A46" s="66" t="s">
        <v>87</v>
      </c>
      <c r="B46" s="63" t="s">
        <v>80</v>
      </c>
      <c r="C46" s="134"/>
    </row>
    <row r="47" spans="1:3" ht="15">
      <c r="A47" s="66" t="s">
        <v>88</v>
      </c>
      <c r="B47" s="63" t="s">
        <v>81</v>
      </c>
      <c r="C47" s="134"/>
    </row>
    <row r="48" spans="1:3" ht="15">
      <c r="A48" s="66" t="s">
        <v>89</v>
      </c>
      <c r="B48" s="63" t="s">
        <v>82</v>
      </c>
      <c r="C48" s="134"/>
    </row>
    <row r="49" spans="1:3" ht="15.75" thickBot="1">
      <c r="A49" s="66" t="s">
        <v>90</v>
      </c>
      <c r="B49" s="64" t="s">
        <v>83</v>
      </c>
      <c r="C49" s="134"/>
    </row>
    <row r="50" spans="1:3" ht="15">
      <c r="A50" s="81"/>
      <c r="B50" s="82" t="s">
        <v>41</v>
      </c>
      <c r="C50" s="38"/>
    </row>
    <row r="51" spans="1:3" ht="15">
      <c r="A51" s="37">
        <v>1</v>
      </c>
      <c r="B51" s="13" t="s">
        <v>0</v>
      </c>
      <c r="C51" s="83"/>
    </row>
    <row r="52" spans="1:3" ht="15">
      <c r="A52" s="37">
        <v>2</v>
      </c>
      <c r="B52" s="13" t="s">
        <v>84</v>
      </c>
      <c r="C52" s="83"/>
    </row>
    <row r="53" spans="1:3" ht="15">
      <c r="A53" s="37">
        <v>3</v>
      </c>
      <c r="B53" s="13" t="s">
        <v>85</v>
      </c>
      <c r="C53" s="83"/>
    </row>
    <row r="54" spans="1:3" ht="15">
      <c r="A54" s="37">
        <v>4</v>
      </c>
      <c r="B54" s="13" t="s">
        <v>54</v>
      </c>
      <c r="C54" s="83"/>
    </row>
    <row r="55" spans="1:3" ht="15">
      <c r="A55" s="37">
        <v>5</v>
      </c>
      <c r="B55" s="13" t="s">
        <v>53</v>
      </c>
      <c r="C55" s="83"/>
    </row>
    <row r="56" spans="1:3" ht="15">
      <c r="A56" s="37">
        <v>6</v>
      </c>
      <c r="B56" s="13" t="s">
        <v>51</v>
      </c>
      <c r="C56" s="83"/>
    </row>
    <row r="57" spans="1:3" ht="15">
      <c r="A57" s="37">
        <v>7</v>
      </c>
      <c r="B57" s="13" t="s">
        <v>52</v>
      </c>
      <c r="C57" s="83"/>
    </row>
    <row r="58" spans="1:3" ht="15">
      <c r="A58" s="37">
        <v>8</v>
      </c>
      <c r="B58" s="13" t="s">
        <v>103</v>
      </c>
      <c r="C58" s="83"/>
    </row>
    <row r="59" spans="1:3" ht="15">
      <c r="A59" s="37">
        <v>9</v>
      </c>
      <c r="B59" s="14" t="s">
        <v>102</v>
      </c>
      <c r="C59" s="83"/>
    </row>
    <row r="60" spans="1:3" ht="15">
      <c r="A60" s="37">
        <v>10</v>
      </c>
      <c r="B60" s="13" t="s">
        <v>55</v>
      </c>
      <c r="C60" s="83"/>
    </row>
    <row r="61" spans="1:3" ht="15">
      <c r="A61" s="37">
        <v>11</v>
      </c>
      <c r="B61" s="13" t="s">
        <v>62</v>
      </c>
      <c r="C61" s="83"/>
    </row>
    <row r="62" spans="1:3" ht="15">
      <c r="A62" s="66" t="s">
        <v>58</v>
      </c>
      <c r="B62" s="67" t="s">
        <v>64</v>
      </c>
      <c r="C62" s="83"/>
    </row>
    <row r="63" spans="1:3" ht="15">
      <c r="A63" s="37">
        <v>12</v>
      </c>
      <c r="B63" s="13" t="s">
        <v>63</v>
      </c>
      <c r="C63" s="83"/>
    </row>
    <row r="64" spans="1:3" ht="15">
      <c r="A64" s="66" t="s">
        <v>59</v>
      </c>
      <c r="B64" s="67" t="s">
        <v>65</v>
      </c>
      <c r="C64" s="83"/>
    </row>
    <row r="65" spans="1:3" ht="15">
      <c r="A65" s="37">
        <v>13</v>
      </c>
      <c r="B65" s="15" t="s">
        <v>10</v>
      </c>
      <c r="C65" s="83"/>
    </row>
    <row r="66" spans="1:3" ht="15">
      <c r="A66" s="37">
        <v>14</v>
      </c>
      <c r="B66" s="62" t="s">
        <v>106</v>
      </c>
      <c r="C66" s="83"/>
    </row>
    <row r="67" spans="1:3" ht="15">
      <c r="A67" s="37">
        <v>15</v>
      </c>
      <c r="B67" s="61" t="s">
        <v>79</v>
      </c>
      <c r="C67" s="86">
        <f>SUM(C68:C72)</f>
        <v>0</v>
      </c>
    </row>
    <row r="68" spans="1:3" ht="15">
      <c r="A68" s="66" t="s">
        <v>60</v>
      </c>
      <c r="B68" s="63" t="s">
        <v>86</v>
      </c>
      <c r="C68" s="84"/>
    </row>
    <row r="69" spans="1:3" ht="15">
      <c r="A69" s="66" t="s">
        <v>87</v>
      </c>
      <c r="B69" s="63" t="s">
        <v>80</v>
      </c>
      <c r="C69" s="84"/>
    </row>
    <row r="70" spans="1:3" ht="15">
      <c r="A70" s="66" t="s">
        <v>88</v>
      </c>
      <c r="B70" s="63" t="s">
        <v>81</v>
      </c>
      <c r="C70" s="84"/>
    </row>
    <row r="71" spans="1:3" ht="15">
      <c r="A71" s="66" t="s">
        <v>89</v>
      </c>
      <c r="B71" s="63" t="s">
        <v>82</v>
      </c>
      <c r="C71" s="84"/>
    </row>
    <row r="72" spans="1:3" ht="15.75" thickBot="1">
      <c r="A72" s="66" t="s">
        <v>90</v>
      </c>
      <c r="B72" s="64" t="s">
        <v>83</v>
      </c>
      <c r="C72" s="84"/>
    </row>
    <row r="73" spans="1:3" ht="15">
      <c r="A73" s="81"/>
      <c r="B73" s="82" t="s">
        <v>41</v>
      </c>
      <c r="C73" s="38"/>
    </row>
    <row r="74" spans="1:3" ht="15">
      <c r="A74" s="37">
        <v>1</v>
      </c>
      <c r="B74" s="13" t="s">
        <v>0</v>
      </c>
      <c r="C74" s="83"/>
    </row>
    <row r="75" spans="1:3" ht="15">
      <c r="A75" s="37">
        <v>2</v>
      </c>
      <c r="B75" s="13" t="s">
        <v>84</v>
      </c>
      <c r="C75" s="83"/>
    </row>
    <row r="76" spans="1:3" ht="15">
      <c r="A76" s="37">
        <v>3</v>
      </c>
      <c r="B76" s="13" t="s">
        <v>85</v>
      </c>
      <c r="C76" s="83"/>
    </row>
    <row r="77" spans="1:3" ht="15">
      <c r="A77" s="37">
        <v>4</v>
      </c>
      <c r="B77" s="13" t="s">
        <v>54</v>
      </c>
      <c r="C77" s="83"/>
    </row>
    <row r="78" spans="1:3" ht="15">
      <c r="A78" s="37">
        <v>5</v>
      </c>
      <c r="B78" s="13" t="s">
        <v>53</v>
      </c>
      <c r="C78" s="83"/>
    </row>
    <row r="79" spans="1:3" ht="15">
      <c r="A79" s="37">
        <v>6</v>
      </c>
      <c r="B79" s="13" t="s">
        <v>51</v>
      </c>
      <c r="C79" s="83"/>
    </row>
    <row r="80" spans="1:3" ht="15">
      <c r="A80" s="37">
        <v>7</v>
      </c>
      <c r="B80" s="13" t="s">
        <v>52</v>
      </c>
      <c r="C80" s="83"/>
    </row>
    <row r="81" spans="1:3" ht="15">
      <c r="A81" s="37">
        <v>8</v>
      </c>
      <c r="B81" s="13" t="s">
        <v>103</v>
      </c>
      <c r="C81" s="83"/>
    </row>
    <row r="82" spans="1:3" ht="15">
      <c r="A82" s="37">
        <v>9</v>
      </c>
      <c r="B82" s="14" t="s">
        <v>102</v>
      </c>
      <c r="C82" s="83"/>
    </row>
    <row r="83" spans="1:3" ht="15">
      <c r="A83" s="37">
        <v>10</v>
      </c>
      <c r="B83" s="13" t="s">
        <v>55</v>
      </c>
      <c r="C83" s="83"/>
    </row>
    <row r="84" spans="1:3" ht="15">
      <c r="A84" s="37">
        <v>11</v>
      </c>
      <c r="B84" s="13" t="s">
        <v>62</v>
      </c>
      <c r="C84" s="83"/>
    </row>
    <row r="85" spans="1:3" ht="15">
      <c r="A85" s="66" t="s">
        <v>58</v>
      </c>
      <c r="B85" s="67" t="s">
        <v>64</v>
      </c>
      <c r="C85" s="83"/>
    </row>
    <row r="86" spans="1:3" ht="15">
      <c r="A86" s="37">
        <v>12</v>
      </c>
      <c r="B86" s="13" t="s">
        <v>63</v>
      </c>
      <c r="C86" s="83"/>
    </row>
    <row r="87" spans="1:3" ht="15">
      <c r="A87" s="66" t="s">
        <v>59</v>
      </c>
      <c r="B87" s="67" t="s">
        <v>65</v>
      </c>
      <c r="C87" s="83"/>
    </row>
    <row r="88" spans="1:3" ht="15">
      <c r="A88" s="37">
        <v>13</v>
      </c>
      <c r="B88" s="15" t="s">
        <v>10</v>
      </c>
      <c r="C88" s="83"/>
    </row>
    <row r="89" spans="1:3" ht="15">
      <c r="A89" s="37">
        <v>14</v>
      </c>
      <c r="B89" s="62" t="s">
        <v>106</v>
      </c>
      <c r="C89" s="83"/>
    </row>
    <row r="90" spans="1:3" ht="15">
      <c r="A90" s="37">
        <v>15</v>
      </c>
      <c r="B90" s="61" t="s">
        <v>79</v>
      </c>
      <c r="C90" s="86">
        <f>SUM(C91:C95)</f>
        <v>0</v>
      </c>
    </row>
    <row r="91" spans="1:3" ht="15">
      <c r="A91" s="66" t="s">
        <v>60</v>
      </c>
      <c r="B91" s="63" t="s">
        <v>86</v>
      </c>
      <c r="C91" s="84"/>
    </row>
    <row r="92" spans="1:3" ht="15">
      <c r="A92" s="66" t="s">
        <v>87</v>
      </c>
      <c r="B92" s="63" t="s">
        <v>80</v>
      </c>
      <c r="C92" s="84"/>
    </row>
    <row r="93" spans="1:3" ht="15">
      <c r="A93" s="66" t="s">
        <v>88</v>
      </c>
      <c r="B93" s="63" t="s">
        <v>81</v>
      </c>
      <c r="C93" s="84"/>
    </row>
    <row r="94" spans="1:3" ht="15">
      <c r="A94" s="66" t="s">
        <v>89</v>
      </c>
      <c r="B94" s="63" t="s">
        <v>82</v>
      </c>
      <c r="C94" s="84"/>
    </row>
    <row r="95" spans="1:3" ht="15.75" thickBot="1">
      <c r="A95" s="66" t="s">
        <v>90</v>
      </c>
      <c r="B95" s="64" t="s">
        <v>83</v>
      </c>
      <c r="C95" s="84"/>
    </row>
    <row r="96" spans="1:3" ht="15">
      <c r="A96" s="81"/>
      <c r="B96" s="82" t="s">
        <v>41</v>
      </c>
      <c r="C96" s="38"/>
    </row>
    <row r="97" spans="1:3" ht="15">
      <c r="A97" s="37">
        <v>1</v>
      </c>
      <c r="B97" s="13" t="s">
        <v>0</v>
      </c>
      <c r="C97" s="83"/>
    </row>
    <row r="98" spans="1:3" ht="15">
      <c r="A98" s="37">
        <v>2</v>
      </c>
      <c r="B98" s="13" t="s">
        <v>84</v>
      </c>
      <c r="C98" s="83"/>
    </row>
    <row r="99" spans="1:3" ht="15">
      <c r="A99" s="37">
        <v>3</v>
      </c>
      <c r="B99" s="13" t="s">
        <v>85</v>
      </c>
      <c r="C99" s="83"/>
    </row>
    <row r="100" spans="1:3" ht="15">
      <c r="A100" s="37">
        <v>4</v>
      </c>
      <c r="B100" s="13" t="s">
        <v>54</v>
      </c>
      <c r="C100" s="83"/>
    </row>
    <row r="101" spans="1:3" ht="15">
      <c r="A101" s="37">
        <v>5</v>
      </c>
      <c r="B101" s="13" t="s">
        <v>53</v>
      </c>
      <c r="C101" s="83"/>
    </row>
    <row r="102" spans="1:3" ht="15">
      <c r="A102" s="37">
        <v>6</v>
      </c>
      <c r="B102" s="13" t="s">
        <v>51</v>
      </c>
      <c r="C102" s="83"/>
    </row>
    <row r="103" spans="1:3" ht="15">
      <c r="A103" s="37">
        <v>7</v>
      </c>
      <c r="B103" s="13" t="s">
        <v>52</v>
      </c>
      <c r="C103" s="83"/>
    </row>
    <row r="104" spans="1:3" ht="15">
      <c r="A104" s="37">
        <v>8</v>
      </c>
      <c r="B104" s="13" t="s">
        <v>103</v>
      </c>
      <c r="C104" s="83"/>
    </row>
    <row r="105" spans="1:3" ht="15">
      <c r="A105" s="37">
        <v>9</v>
      </c>
      <c r="B105" s="14" t="s">
        <v>102</v>
      </c>
      <c r="C105" s="83"/>
    </row>
    <row r="106" spans="1:3" ht="15">
      <c r="A106" s="37">
        <v>10</v>
      </c>
      <c r="B106" s="13" t="s">
        <v>55</v>
      </c>
      <c r="C106" s="83"/>
    </row>
    <row r="107" spans="1:3" ht="15">
      <c r="A107" s="37">
        <v>11</v>
      </c>
      <c r="B107" s="13" t="s">
        <v>62</v>
      </c>
      <c r="C107" s="83"/>
    </row>
    <row r="108" spans="1:3" ht="15">
      <c r="A108" s="66" t="s">
        <v>58</v>
      </c>
      <c r="B108" s="67" t="s">
        <v>64</v>
      </c>
      <c r="C108" s="83"/>
    </row>
    <row r="109" spans="1:3" ht="15">
      <c r="A109" s="37">
        <v>12</v>
      </c>
      <c r="B109" s="13" t="s">
        <v>63</v>
      </c>
      <c r="C109" s="83"/>
    </row>
    <row r="110" spans="1:3" ht="15">
      <c r="A110" s="66" t="s">
        <v>59</v>
      </c>
      <c r="B110" s="67" t="s">
        <v>65</v>
      </c>
      <c r="C110" s="83"/>
    </row>
    <row r="111" spans="1:3" ht="15">
      <c r="A111" s="37">
        <v>13</v>
      </c>
      <c r="B111" s="15" t="s">
        <v>10</v>
      </c>
      <c r="C111" s="83"/>
    </row>
    <row r="112" spans="1:3" ht="15">
      <c r="A112" s="37">
        <v>14</v>
      </c>
      <c r="B112" s="62" t="s">
        <v>106</v>
      </c>
      <c r="C112" s="83"/>
    </row>
    <row r="113" spans="1:3" ht="15">
      <c r="A113" s="37">
        <v>15</v>
      </c>
      <c r="B113" s="61" t="s">
        <v>79</v>
      </c>
      <c r="C113" s="86">
        <f>SUM(C114:C118)</f>
        <v>0</v>
      </c>
    </row>
    <row r="114" spans="1:3" ht="15">
      <c r="A114" s="66" t="s">
        <v>60</v>
      </c>
      <c r="B114" s="63" t="s">
        <v>86</v>
      </c>
      <c r="C114" s="84"/>
    </row>
    <row r="115" spans="1:3" ht="15">
      <c r="A115" s="66" t="s">
        <v>87</v>
      </c>
      <c r="B115" s="63" t="s">
        <v>80</v>
      </c>
      <c r="C115" s="84"/>
    </row>
    <row r="116" spans="1:3" ht="15">
      <c r="A116" s="66" t="s">
        <v>88</v>
      </c>
      <c r="B116" s="63" t="s">
        <v>81</v>
      </c>
      <c r="C116" s="84"/>
    </row>
    <row r="117" spans="1:3" ht="15">
      <c r="A117" s="66" t="s">
        <v>89</v>
      </c>
      <c r="B117" s="63" t="s">
        <v>82</v>
      </c>
      <c r="C117" s="84"/>
    </row>
    <row r="118" spans="1:3" ht="15.75" thickBot="1">
      <c r="A118" s="66" t="s">
        <v>90</v>
      </c>
      <c r="B118" s="64" t="s">
        <v>83</v>
      </c>
      <c r="C118" s="84"/>
    </row>
    <row r="119" spans="1:3" ht="15">
      <c r="A119" s="81"/>
      <c r="B119" s="82" t="s">
        <v>41</v>
      </c>
      <c r="C119" s="38"/>
    </row>
    <row r="120" spans="1:3" ht="15">
      <c r="A120" s="37">
        <v>1</v>
      </c>
      <c r="B120" s="13" t="s">
        <v>0</v>
      </c>
      <c r="C120" s="83"/>
    </row>
    <row r="121" spans="1:3" ht="15">
      <c r="A121" s="37">
        <v>2</v>
      </c>
      <c r="B121" s="13" t="s">
        <v>84</v>
      </c>
      <c r="C121" s="83"/>
    </row>
    <row r="122" spans="1:3" ht="15">
      <c r="A122" s="37">
        <v>3</v>
      </c>
      <c r="B122" s="13" t="s">
        <v>85</v>
      </c>
      <c r="C122" s="83"/>
    </row>
    <row r="123" spans="1:3" ht="15">
      <c r="A123" s="37">
        <v>4</v>
      </c>
      <c r="B123" s="13" t="s">
        <v>54</v>
      </c>
      <c r="C123" s="83"/>
    </row>
    <row r="124" spans="1:3" ht="15">
      <c r="A124" s="37">
        <v>5</v>
      </c>
      <c r="B124" s="13" t="s">
        <v>53</v>
      </c>
      <c r="C124" s="83"/>
    </row>
    <row r="125" spans="1:3" ht="15">
      <c r="A125" s="37">
        <v>6</v>
      </c>
      <c r="B125" s="13" t="s">
        <v>51</v>
      </c>
      <c r="C125" s="83"/>
    </row>
    <row r="126" spans="1:3" ht="15">
      <c r="A126" s="37">
        <v>7</v>
      </c>
      <c r="B126" s="13" t="s">
        <v>52</v>
      </c>
      <c r="C126" s="83"/>
    </row>
    <row r="127" spans="1:3" ht="15">
      <c r="A127" s="37">
        <v>8</v>
      </c>
      <c r="B127" s="13" t="s">
        <v>103</v>
      </c>
      <c r="C127" s="83"/>
    </row>
    <row r="128" spans="1:3" ht="15">
      <c r="A128" s="37">
        <v>9</v>
      </c>
      <c r="B128" s="14" t="s">
        <v>102</v>
      </c>
      <c r="C128" s="83"/>
    </row>
    <row r="129" spans="1:3" ht="15">
      <c r="A129" s="37">
        <v>10</v>
      </c>
      <c r="B129" s="13" t="s">
        <v>55</v>
      </c>
      <c r="C129" s="83"/>
    </row>
    <row r="130" spans="1:3" ht="15">
      <c r="A130" s="37">
        <v>11</v>
      </c>
      <c r="B130" s="13" t="s">
        <v>62</v>
      </c>
      <c r="C130" s="83"/>
    </row>
    <row r="131" spans="1:3" ht="15">
      <c r="A131" s="66" t="s">
        <v>58</v>
      </c>
      <c r="B131" s="67" t="s">
        <v>64</v>
      </c>
      <c r="C131" s="83"/>
    </row>
    <row r="132" spans="1:3" ht="15">
      <c r="A132" s="37">
        <v>12</v>
      </c>
      <c r="B132" s="13" t="s">
        <v>63</v>
      </c>
      <c r="C132" s="83"/>
    </row>
    <row r="133" spans="1:3" ht="15">
      <c r="A133" s="66" t="s">
        <v>59</v>
      </c>
      <c r="B133" s="67" t="s">
        <v>65</v>
      </c>
      <c r="C133" s="83"/>
    </row>
    <row r="134" spans="1:3" ht="15">
      <c r="A134" s="37">
        <v>13</v>
      </c>
      <c r="B134" s="15" t="s">
        <v>10</v>
      </c>
      <c r="C134" s="83"/>
    </row>
    <row r="135" spans="1:3" ht="15">
      <c r="A135" s="37">
        <v>14</v>
      </c>
      <c r="B135" s="62" t="s">
        <v>106</v>
      </c>
      <c r="C135" s="83"/>
    </row>
    <row r="136" spans="1:3" ht="15">
      <c r="A136" s="37">
        <v>15</v>
      </c>
      <c r="B136" s="61" t="s">
        <v>79</v>
      </c>
      <c r="C136" s="86">
        <f>SUM(C137:C141)</f>
        <v>0</v>
      </c>
    </row>
    <row r="137" spans="1:3" ht="15">
      <c r="A137" s="66" t="s">
        <v>60</v>
      </c>
      <c r="B137" s="63" t="s">
        <v>86</v>
      </c>
      <c r="C137" s="84"/>
    </row>
    <row r="138" spans="1:3" ht="15">
      <c r="A138" s="66" t="s">
        <v>87</v>
      </c>
      <c r="B138" s="63" t="s">
        <v>80</v>
      </c>
      <c r="C138" s="84"/>
    </row>
    <row r="139" spans="1:3" ht="15">
      <c r="A139" s="66" t="s">
        <v>88</v>
      </c>
      <c r="B139" s="63" t="s">
        <v>81</v>
      </c>
      <c r="C139" s="84"/>
    </row>
    <row r="140" spans="1:3" ht="15">
      <c r="A140" s="66" t="s">
        <v>89</v>
      </c>
      <c r="B140" s="63" t="s">
        <v>82</v>
      </c>
      <c r="C140" s="84"/>
    </row>
    <row r="141" spans="1:3" ht="15.75" thickBot="1">
      <c r="A141" s="66" t="s">
        <v>90</v>
      </c>
      <c r="B141" s="64" t="s">
        <v>83</v>
      </c>
      <c r="C141" s="84"/>
    </row>
    <row r="142" spans="1:3" ht="15">
      <c r="A142" s="81"/>
      <c r="B142" s="82" t="s">
        <v>41</v>
      </c>
      <c r="C142" s="38"/>
    </row>
    <row r="143" spans="1:3" ht="15">
      <c r="A143" s="37">
        <v>1</v>
      </c>
      <c r="B143" s="13" t="s">
        <v>0</v>
      </c>
      <c r="C143" s="83"/>
    </row>
    <row r="144" spans="1:3" ht="15">
      <c r="A144" s="37">
        <v>2</v>
      </c>
      <c r="B144" s="13" t="s">
        <v>84</v>
      </c>
      <c r="C144" s="83"/>
    </row>
    <row r="145" spans="1:3" ht="15">
      <c r="A145" s="37">
        <v>3</v>
      </c>
      <c r="B145" s="13" t="s">
        <v>85</v>
      </c>
      <c r="C145" s="83"/>
    </row>
    <row r="146" spans="1:3" ht="15">
      <c r="A146" s="37">
        <v>4</v>
      </c>
      <c r="B146" s="13" t="s">
        <v>54</v>
      </c>
      <c r="C146" s="83"/>
    </row>
    <row r="147" spans="1:3" ht="15">
      <c r="A147" s="37">
        <v>5</v>
      </c>
      <c r="B147" s="13" t="s">
        <v>53</v>
      </c>
      <c r="C147" s="83"/>
    </row>
    <row r="148" spans="1:3" ht="15">
      <c r="A148" s="37">
        <v>6</v>
      </c>
      <c r="B148" s="13" t="s">
        <v>51</v>
      </c>
      <c r="C148" s="83"/>
    </row>
    <row r="149" spans="1:3" ht="15">
      <c r="A149" s="37">
        <v>7</v>
      </c>
      <c r="B149" s="13" t="s">
        <v>52</v>
      </c>
      <c r="C149" s="83"/>
    </row>
    <row r="150" spans="1:3" ht="15">
      <c r="A150" s="37">
        <v>8</v>
      </c>
      <c r="B150" s="13" t="s">
        <v>103</v>
      </c>
      <c r="C150" s="83"/>
    </row>
    <row r="151" spans="1:3" ht="15">
      <c r="A151" s="37">
        <v>9</v>
      </c>
      <c r="B151" s="14" t="s">
        <v>102</v>
      </c>
      <c r="C151" s="83"/>
    </row>
    <row r="152" spans="1:3" ht="15">
      <c r="A152" s="37">
        <v>10</v>
      </c>
      <c r="B152" s="13" t="s">
        <v>55</v>
      </c>
      <c r="C152" s="83"/>
    </row>
    <row r="153" spans="1:3" ht="15">
      <c r="A153" s="37">
        <v>11</v>
      </c>
      <c r="B153" s="13" t="s">
        <v>62</v>
      </c>
      <c r="C153" s="83"/>
    </row>
    <row r="154" spans="1:3" ht="15">
      <c r="A154" s="66" t="s">
        <v>58</v>
      </c>
      <c r="B154" s="67" t="s">
        <v>64</v>
      </c>
      <c r="C154" s="83"/>
    </row>
    <row r="155" spans="1:3" ht="15">
      <c r="A155" s="37">
        <v>12</v>
      </c>
      <c r="B155" s="13" t="s">
        <v>63</v>
      </c>
      <c r="C155" s="83"/>
    </row>
    <row r="156" spans="1:3" ht="15">
      <c r="A156" s="66" t="s">
        <v>59</v>
      </c>
      <c r="B156" s="67" t="s">
        <v>65</v>
      </c>
      <c r="C156" s="83"/>
    </row>
    <row r="157" spans="1:3" ht="15">
      <c r="A157" s="37">
        <v>13</v>
      </c>
      <c r="B157" s="15" t="s">
        <v>10</v>
      </c>
      <c r="C157" s="83"/>
    </row>
    <row r="158" spans="1:3" ht="15">
      <c r="A158" s="37">
        <v>14</v>
      </c>
      <c r="B158" s="62" t="s">
        <v>106</v>
      </c>
      <c r="C158" s="83"/>
    </row>
    <row r="159" spans="1:3" ht="15">
      <c r="A159" s="37">
        <v>15</v>
      </c>
      <c r="B159" s="61" t="s">
        <v>79</v>
      </c>
      <c r="C159" s="86">
        <f>SUM(C160:C164)</f>
        <v>0</v>
      </c>
    </row>
    <row r="160" spans="1:3" ht="15">
      <c r="A160" s="66" t="s">
        <v>60</v>
      </c>
      <c r="B160" s="63" t="s">
        <v>86</v>
      </c>
      <c r="C160" s="84"/>
    </row>
    <row r="161" spans="1:3" ht="15">
      <c r="A161" s="66" t="s">
        <v>87</v>
      </c>
      <c r="B161" s="63" t="s">
        <v>80</v>
      </c>
      <c r="C161" s="84"/>
    </row>
    <row r="162" spans="1:3" ht="15">
      <c r="A162" s="66" t="s">
        <v>88</v>
      </c>
      <c r="B162" s="63" t="s">
        <v>81</v>
      </c>
      <c r="C162" s="84"/>
    </row>
    <row r="163" spans="1:3" ht="15">
      <c r="A163" s="66" t="s">
        <v>89</v>
      </c>
      <c r="B163" s="63" t="s">
        <v>82</v>
      </c>
      <c r="C163" s="84"/>
    </row>
    <row r="164" spans="1:3" ht="15.75" thickBot="1">
      <c r="A164" s="66" t="s">
        <v>90</v>
      </c>
      <c r="B164" s="64" t="s">
        <v>83</v>
      </c>
      <c r="C164" s="84"/>
    </row>
    <row r="165" spans="1:3" ht="15">
      <c r="A165" s="81"/>
      <c r="B165" s="82" t="s">
        <v>41</v>
      </c>
      <c r="C165" s="38"/>
    </row>
    <row r="166" spans="1:3" ht="15">
      <c r="A166" s="37">
        <v>1</v>
      </c>
      <c r="B166" s="13" t="s">
        <v>0</v>
      </c>
      <c r="C166" s="83"/>
    </row>
    <row r="167" spans="1:3" ht="15">
      <c r="A167" s="37">
        <v>2</v>
      </c>
      <c r="B167" s="13" t="s">
        <v>84</v>
      </c>
      <c r="C167" s="83"/>
    </row>
    <row r="168" spans="1:3" ht="15">
      <c r="A168" s="37">
        <v>3</v>
      </c>
      <c r="B168" s="13" t="s">
        <v>85</v>
      </c>
      <c r="C168" s="83"/>
    </row>
    <row r="169" spans="1:3" ht="15">
      <c r="A169" s="37">
        <v>4</v>
      </c>
      <c r="B169" s="13" t="s">
        <v>54</v>
      </c>
      <c r="C169" s="83"/>
    </row>
    <row r="170" spans="1:3" ht="15">
      <c r="A170" s="37">
        <v>5</v>
      </c>
      <c r="B170" s="13" t="s">
        <v>53</v>
      </c>
      <c r="C170" s="83"/>
    </row>
    <row r="171" spans="1:3" ht="15">
      <c r="A171" s="37">
        <v>6</v>
      </c>
      <c r="B171" s="13" t="s">
        <v>51</v>
      </c>
      <c r="C171" s="83"/>
    </row>
    <row r="172" spans="1:3" ht="15">
      <c r="A172" s="37">
        <v>7</v>
      </c>
      <c r="B172" s="13" t="s">
        <v>52</v>
      </c>
      <c r="C172" s="83"/>
    </row>
    <row r="173" spans="1:3" ht="15">
      <c r="A173" s="37">
        <v>8</v>
      </c>
      <c r="B173" s="13" t="s">
        <v>103</v>
      </c>
      <c r="C173" s="83"/>
    </row>
    <row r="174" spans="1:3" ht="15">
      <c r="A174" s="37">
        <v>9</v>
      </c>
      <c r="B174" s="14" t="s">
        <v>102</v>
      </c>
      <c r="C174" s="83"/>
    </row>
    <row r="175" spans="1:3" ht="15">
      <c r="A175" s="37">
        <v>10</v>
      </c>
      <c r="B175" s="13" t="s">
        <v>55</v>
      </c>
      <c r="C175" s="83"/>
    </row>
    <row r="176" spans="1:3" ht="15">
      <c r="A176" s="37">
        <v>11</v>
      </c>
      <c r="B176" s="13" t="s">
        <v>62</v>
      </c>
      <c r="C176" s="83"/>
    </row>
    <row r="177" spans="1:3" ht="15">
      <c r="A177" s="66" t="s">
        <v>58</v>
      </c>
      <c r="B177" s="67" t="s">
        <v>64</v>
      </c>
      <c r="C177" s="83"/>
    </row>
    <row r="178" spans="1:3" ht="15">
      <c r="A178" s="37">
        <v>12</v>
      </c>
      <c r="B178" s="13" t="s">
        <v>63</v>
      </c>
      <c r="C178" s="83"/>
    </row>
    <row r="179" spans="1:3" ht="15">
      <c r="A179" s="66" t="s">
        <v>59</v>
      </c>
      <c r="B179" s="67" t="s">
        <v>65</v>
      </c>
      <c r="C179" s="83"/>
    </row>
    <row r="180" spans="1:3" ht="15">
      <c r="A180" s="37">
        <v>13</v>
      </c>
      <c r="B180" s="15" t="s">
        <v>10</v>
      </c>
      <c r="C180" s="83"/>
    </row>
    <row r="181" spans="1:3" ht="15">
      <c r="A181" s="37">
        <v>14</v>
      </c>
      <c r="B181" s="62" t="s">
        <v>106</v>
      </c>
      <c r="C181" s="83"/>
    </row>
    <row r="182" spans="1:3" ht="15">
      <c r="A182" s="37">
        <v>15</v>
      </c>
      <c r="B182" s="61" t="s">
        <v>79</v>
      </c>
      <c r="C182" s="86">
        <f>SUM(C183:C187)</f>
        <v>0</v>
      </c>
    </row>
    <row r="183" spans="1:3" ht="15">
      <c r="A183" s="66" t="s">
        <v>60</v>
      </c>
      <c r="B183" s="63" t="s">
        <v>86</v>
      </c>
      <c r="C183" s="84"/>
    </row>
    <row r="184" spans="1:3" ht="15">
      <c r="A184" s="66" t="s">
        <v>87</v>
      </c>
      <c r="B184" s="63" t="s">
        <v>80</v>
      </c>
      <c r="C184" s="84"/>
    </row>
    <row r="185" spans="1:3" ht="15">
      <c r="A185" s="66" t="s">
        <v>88</v>
      </c>
      <c r="B185" s="63" t="s">
        <v>81</v>
      </c>
      <c r="C185" s="84"/>
    </row>
    <row r="186" spans="1:3" ht="15">
      <c r="A186" s="66" t="s">
        <v>89</v>
      </c>
      <c r="B186" s="63" t="s">
        <v>82</v>
      </c>
      <c r="C186" s="84"/>
    </row>
    <row r="187" spans="1:3" ht="15.75" thickBot="1">
      <c r="A187" s="66" t="s">
        <v>90</v>
      </c>
      <c r="B187" s="64" t="s">
        <v>83</v>
      </c>
      <c r="C187" s="84"/>
    </row>
    <row r="188" spans="1:3" ht="15">
      <c r="A188" s="81"/>
      <c r="B188" s="82" t="s">
        <v>41</v>
      </c>
      <c r="C188" s="38"/>
    </row>
    <row r="189" spans="1:3" ht="15">
      <c r="A189" s="37">
        <v>1</v>
      </c>
      <c r="B189" s="13" t="s">
        <v>0</v>
      </c>
      <c r="C189" s="83"/>
    </row>
    <row r="190" spans="1:3" ht="15">
      <c r="A190" s="37">
        <v>2</v>
      </c>
      <c r="B190" s="13" t="s">
        <v>84</v>
      </c>
      <c r="C190" s="83"/>
    </row>
    <row r="191" spans="1:3" ht="15">
      <c r="A191" s="37">
        <v>3</v>
      </c>
      <c r="B191" s="13" t="s">
        <v>85</v>
      </c>
      <c r="C191" s="83"/>
    </row>
    <row r="192" spans="1:3" ht="15">
      <c r="A192" s="37">
        <v>4</v>
      </c>
      <c r="B192" s="13" t="s">
        <v>54</v>
      </c>
      <c r="C192" s="83"/>
    </row>
    <row r="193" spans="1:3" ht="15">
      <c r="A193" s="37">
        <v>5</v>
      </c>
      <c r="B193" s="13" t="s">
        <v>53</v>
      </c>
      <c r="C193" s="83"/>
    </row>
    <row r="194" spans="1:3" ht="15">
      <c r="A194" s="37">
        <v>6</v>
      </c>
      <c r="B194" s="13" t="s">
        <v>51</v>
      </c>
      <c r="C194" s="83"/>
    </row>
    <row r="195" spans="1:3" ht="15">
      <c r="A195" s="37">
        <v>7</v>
      </c>
      <c r="B195" s="13" t="s">
        <v>52</v>
      </c>
      <c r="C195" s="83"/>
    </row>
    <row r="196" spans="1:3" ht="15">
      <c r="A196" s="37">
        <v>8</v>
      </c>
      <c r="B196" s="13" t="s">
        <v>103</v>
      </c>
      <c r="C196" s="83"/>
    </row>
    <row r="197" spans="1:3" ht="15">
      <c r="A197" s="37">
        <v>9</v>
      </c>
      <c r="B197" s="14" t="s">
        <v>102</v>
      </c>
      <c r="C197" s="83"/>
    </row>
    <row r="198" spans="1:3" ht="15">
      <c r="A198" s="37">
        <v>10</v>
      </c>
      <c r="B198" s="13" t="s">
        <v>55</v>
      </c>
      <c r="C198" s="83"/>
    </row>
    <row r="199" spans="1:3" ht="15">
      <c r="A199" s="37">
        <v>11</v>
      </c>
      <c r="B199" s="13" t="s">
        <v>62</v>
      </c>
      <c r="C199" s="83"/>
    </row>
    <row r="200" spans="1:3" ht="15">
      <c r="A200" s="66" t="s">
        <v>58</v>
      </c>
      <c r="B200" s="67" t="s">
        <v>64</v>
      </c>
      <c r="C200" s="83"/>
    </row>
    <row r="201" spans="1:3" ht="15">
      <c r="A201" s="37">
        <v>12</v>
      </c>
      <c r="B201" s="13" t="s">
        <v>63</v>
      </c>
      <c r="C201" s="83"/>
    </row>
    <row r="202" spans="1:3" ht="15">
      <c r="A202" s="66" t="s">
        <v>59</v>
      </c>
      <c r="B202" s="67" t="s">
        <v>65</v>
      </c>
      <c r="C202" s="83"/>
    </row>
    <row r="203" spans="1:3" ht="15">
      <c r="A203" s="37">
        <v>13</v>
      </c>
      <c r="B203" s="15" t="s">
        <v>10</v>
      </c>
      <c r="C203" s="83"/>
    </row>
    <row r="204" spans="1:3" ht="15">
      <c r="A204" s="37">
        <v>14</v>
      </c>
      <c r="B204" s="62" t="s">
        <v>106</v>
      </c>
      <c r="C204" s="83"/>
    </row>
    <row r="205" spans="1:3" ht="15">
      <c r="A205" s="37">
        <v>15</v>
      </c>
      <c r="B205" s="61" t="s">
        <v>79</v>
      </c>
      <c r="C205" s="86">
        <f>SUM(C206:C210)</f>
        <v>0</v>
      </c>
    </row>
    <row r="206" spans="1:3" ht="15">
      <c r="A206" s="66" t="s">
        <v>60</v>
      </c>
      <c r="B206" s="63" t="s">
        <v>86</v>
      </c>
      <c r="C206" s="84"/>
    </row>
    <row r="207" spans="1:3" ht="15">
      <c r="A207" s="66" t="s">
        <v>87</v>
      </c>
      <c r="B207" s="63" t="s">
        <v>80</v>
      </c>
      <c r="C207" s="84"/>
    </row>
    <row r="208" spans="1:3" ht="15">
      <c r="A208" s="66" t="s">
        <v>88</v>
      </c>
      <c r="B208" s="63" t="s">
        <v>81</v>
      </c>
      <c r="C208" s="84"/>
    </row>
    <row r="209" spans="1:3" ht="15">
      <c r="A209" s="66" t="s">
        <v>89</v>
      </c>
      <c r="B209" s="63" t="s">
        <v>82</v>
      </c>
      <c r="C209" s="84"/>
    </row>
    <row r="210" spans="1:3" ht="15.75" thickBot="1">
      <c r="A210" s="66" t="s">
        <v>90</v>
      </c>
      <c r="B210" s="64" t="s">
        <v>83</v>
      </c>
      <c r="C210" s="84"/>
    </row>
    <row r="211" spans="1:3" ht="15">
      <c r="A211" s="81"/>
      <c r="B211" s="82" t="s">
        <v>41</v>
      </c>
      <c r="C211" s="38"/>
    </row>
    <row r="212" spans="1:3" ht="15">
      <c r="A212" s="37">
        <v>1</v>
      </c>
      <c r="B212" s="13" t="s">
        <v>0</v>
      </c>
      <c r="C212" s="83"/>
    </row>
    <row r="213" spans="1:3" ht="15">
      <c r="A213" s="37">
        <v>2</v>
      </c>
      <c r="B213" s="13" t="s">
        <v>84</v>
      </c>
      <c r="C213" s="83"/>
    </row>
    <row r="214" spans="1:3" ht="15">
      <c r="A214" s="37">
        <v>3</v>
      </c>
      <c r="B214" s="13" t="s">
        <v>85</v>
      </c>
      <c r="C214" s="83"/>
    </row>
    <row r="215" spans="1:3" ht="15">
      <c r="A215" s="37">
        <v>4</v>
      </c>
      <c r="B215" s="13" t="s">
        <v>54</v>
      </c>
      <c r="C215" s="83"/>
    </row>
    <row r="216" spans="1:3" ht="15">
      <c r="A216" s="37">
        <v>5</v>
      </c>
      <c r="B216" s="13" t="s">
        <v>53</v>
      </c>
      <c r="C216" s="83"/>
    </row>
    <row r="217" spans="1:3" ht="15">
      <c r="A217" s="37">
        <v>6</v>
      </c>
      <c r="B217" s="13" t="s">
        <v>51</v>
      </c>
      <c r="C217" s="83"/>
    </row>
    <row r="218" spans="1:3" ht="15">
      <c r="A218" s="37">
        <v>7</v>
      </c>
      <c r="B218" s="13" t="s">
        <v>52</v>
      </c>
      <c r="C218" s="83"/>
    </row>
    <row r="219" spans="1:3" ht="15">
      <c r="A219" s="37">
        <v>8</v>
      </c>
      <c r="B219" s="13" t="s">
        <v>103</v>
      </c>
      <c r="C219" s="83"/>
    </row>
    <row r="220" spans="1:3" ht="15">
      <c r="A220" s="37">
        <v>9</v>
      </c>
      <c r="B220" s="14" t="s">
        <v>102</v>
      </c>
      <c r="C220" s="83"/>
    </row>
    <row r="221" spans="1:3" ht="15">
      <c r="A221" s="37">
        <v>10</v>
      </c>
      <c r="B221" s="13" t="s">
        <v>55</v>
      </c>
      <c r="C221" s="83"/>
    </row>
    <row r="222" spans="1:3" ht="15">
      <c r="A222" s="37">
        <v>11</v>
      </c>
      <c r="B222" s="13" t="s">
        <v>62</v>
      </c>
      <c r="C222" s="83"/>
    </row>
    <row r="223" spans="1:3" ht="15">
      <c r="A223" s="66" t="s">
        <v>58</v>
      </c>
      <c r="B223" s="67" t="s">
        <v>64</v>
      </c>
      <c r="C223" s="83"/>
    </row>
    <row r="224" spans="1:3" ht="15">
      <c r="A224" s="37">
        <v>12</v>
      </c>
      <c r="B224" s="13" t="s">
        <v>63</v>
      </c>
      <c r="C224" s="83"/>
    </row>
    <row r="225" spans="1:3" ht="15">
      <c r="A225" s="66" t="s">
        <v>59</v>
      </c>
      <c r="B225" s="67" t="s">
        <v>65</v>
      </c>
      <c r="C225" s="83"/>
    </row>
    <row r="226" spans="1:3" ht="15">
      <c r="A226" s="37">
        <v>13</v>
      </c>
      <c r="B226" s="15" t="s">
        <v>10</v>
      </c>
      <c r="C226" s="83"/>
    </row>
    <row r="227" spans="1:3" ht="15">
      <c r="A227" s="37">
        <v>14</v>
      </c>
      <c r="B227" s="62" t="s">
        <v>106</v>
      </c>
      <c r="C227" s="83"/>
    </row>
    <row r="228" spans="1:3" ht="15">
      <c r="A228" s="37">
        <v>15</v>
      </c>
      <c r="B228" s="61" t="s">
        <v>79</v>
      </c>
      <c r="C228" s="86">
        <f>SUM(C229:C233)</f>
        <v>0</v>
      </c>
    </row>
    <row r="229" spans="1:3" ht="15">
      <c r="A229" s="66" t="s">
        <v>60</v>
      </c>
      <c r="B229" s="63" t="s">
        <v>86</v>
      </c>
      <c r="C229" s="84"/>
    </row>
    <row r="230" spans="1:3" ht="15">
      <c r="A230" s="66" t="s">
        <v>87</v>
      </c>
      <c r="B230" s="63" t="s">
        <v>80</v>
      </c>
      <c r="C230" s="84"/>
    </row>
    <row r="231" spans="1:3" ht="15">
      <c r="A231" s="66" t="s">
        <v>88</v>
      </c>
      <c r="B231" s="63" t="s">
        <v>81</v>
      </c>
      <c r="C231" s="84"/>
    </row>
    <row r="232" spans="1:3" ht="15">
      <c r="A232" s="66" t="s">
        <v>89</v>
      </c>
      <c r="B232" s="63" t="s">
        <v>82</v>
      </c>
      <c r="C232" s="84"/>
    </row>
    <row r="233" spans="1:3" ht="15.75" thickBot="1">
      <c r="A233" s="72" t="s">
        <v>90</v>
      </c>
      <c r="B233" s="65" t="s">
        <v>83</v>
      </c>
      <c r="C233" s="85"/>
    </row>
  </sheetData>
  <sheetProtection formatCells="0" formatColumns="0" formatRows="0" selectLockedCells="1" autoFilter="0"/>
  <autoFilter ref="B3:C233"/>
  <mergeCells count="1">
    <mergeCell ref="A1:C1"/>
  </mergeCells>
  <dataValidations count="1">
    <dataValidation type="decimal" allowBlank="1" showInputMessage="1" showErrorMessage="1" sqref="C189:C210 C166:C187 C143:C164 C120:C141 C97:C118 C74:C95 C51:C72 C28:C49 C5:C26 C212:C233">
      <formula1>0</formula1>
      <formula2>50000000</formula2>
    </dataValidation>
  </dataValidations>
  <printOptions horizontalCentered="1" vertic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9"/>
  <sheetViews>
    <sheetView zoomScalePageLayoutView="0" workbookViewId="0" topLeftCell="A1">
      <selection activeCell="A99" activeCellId="8" sqref="A11:IV11 A22:IV22 A33:IV33 A44:IV44 A55:IV55 A66:IV66 A77:IV77 A88:IV88 A99:IV99"/>
    </sheetView>
  </sheetViews>
  <sheetFormatPr defaultColWidth="9.140625" defaultRowHeight="15"/>
  <cols>
    <col min="1" max="1" width="5.28125" style="10" customWidth="1"/>
    <col min="2" max="2" width="31.00390625" style="96" customWidth="1"/>
    <col min="3" max="3" width="86.140625" style="112" customWidth="1"/>
    <col min="4" max="4" width="26.140625" style="27" customWidth="1"/>
    <col min="5" max="5" width="52.00390625" style="10" customWidth="1"/>
    <col min="6" max="16384" width="9.140625" style="10" customWidth="1"/>
  </cols>
  <sheetData>
    <row r="1" spans="1:4" ht="15.75" thickBot="1">
      <c r="A1" s="49" t="s">
        <v>66</v>
      </c>
      <c r="B1" s="49"/>
      <c r="C1" s="111"/>
      <c r="D1" s="52" t="s">
        <v>74</v>
      </c>
    </row>
    <row r="2" spans="1:3" ht="15">
      <c r="A2" s="88">
        <v>1</v>
      </c>
      <c r="B2" s="92" t="s">
        <v>40</v>
      </c>
      <c r="C2" s="106">
        <f>Проекты_план!C4</f>
        <v>0</v>
      </c>
    </row>
    <row r="3" spans="1:3" ht="30">
      <c r="A3" s="89">
        <v>2</v>
      </c>
      <c r="B3" s="93" t="s">
        <v>67</v>
      </c>
      <c r="C3" s="107"/>
    </row>
    <row r="4" spans="1:4" ht="15">
      <c r="A4" s="89">
        <v>3</v>
      </c>
      <c r="B4" s="93" t="s">
        <v>68</v>
      </c>
      <c r="C4" s="107"/>
      <c r="D4" s="51" t="s">
        <v>105</v>
      </c>
    </row>
    <row r="5" spans="1:3" ht="30">
      <c r="A5" s="89">
        <v>4</v>
      </c>
      <c r="B5" s="93" t="s">
        <v>69</v>
      </c>
      <c r="C5" s="107"/>
    </row>
    <row r="6" spans="1:4" ht="15">
      <c r="A6" s="89">
        <v>5</v>
      </c>
      <c r="B6" s="50" t="s">
        <v>70</v>
      </c>
      <c r="C6" s="107"/>
      <c r="D6" s="29"/>
    </row>
    <row r="7" spans="1:4" ht="15">
      <c r="A7" s="89">
        <v>6</v>
      </c>
      <c r="B7" s="50" t="s">
        <v>71</v>
      </c>
      <c r="C7" s="107"/>
      <c r="D7" s="29"/>
    </row>
    <row r="8" spans="1:4" ht="15.75">
      <c r="A8" s="89">
        <v>7</v>
      </c>
      <c r="B8" s="50" t="s">
        <v>72</v>
      </c>
      <c r="C8" s="107"/>
      <c r="D8" s="28"/>
    </row>
    <row r="9" spans="1:4" ht="15.75">
      <c r="A9" s="89">
        <v>8</v>
      </c>
      <c r="B9" s="50" t="s">
        <v>73</v>
      </c>
      <c r="C9" s="107"/>
      <c r="D9" s="28"/>
    </row>
    <row r="10" spans="1:4" ht="30.75" thickBot="1">
      <c r="A10" s="90">
        <v>9</v>
      </c>
      <c r="B10" s="94" t="s">
        <v>75</v>
      </c>
      <c r="C10" s="126"/>
      <c r="D10" s="30"/>
    </row>
    <row r="11" spans="1:4" ht="15.75" hidden="1">
      <c r="A11" s="91"/>
      <c r="B11" s="95"/>
      <c r="C11" s="110"/>
      <c r="D11" s="30"/>
    </row>
    <row r="12" spans="1:3" ht="15.75" thickBot="1">
      <c r="A12" s="49" t="s">
        <v>92</v>
      </c>
      <c r="B12" s="49"/>
      <c r="C12" s="111"/>
    </row>
    <row r="13" spans="1:3" ht="15">
      <c r="A13" s="88">
        <v>1</v>
      </c>
      <c r="B13" s="92" t="s">
        <v>40</v>
      </c>
      <c r="C13" s="106">
        <f>Проекты_план!C27</f>
        <v>0</v>
      </c>
    </row>
    <row r="14" spans="1:3" ht="30">
      <c r="A14" s="89">
        <v>2</v>
      </c>
      <c r="B14" s="93" t="s">
        <v>67</v>
      </c>
      <c r="C14" s="107"/>
    </row>
    <row r="15" spans="1:4" ht="15">
      <c r="A15" s="89">
        <v>3</v>
      </c>
      <c r="B15" s="93" t="s">
        <v>68</v>
      </c>
      <c r="C15" s="107"/>
      <c r="D15" s="51" t="s">
        <v>105</v>
      </c>
    </row>
    <row r="16" spans="1:3" ht="30">
      <c r="A16" s="89">
        <v>4</v>
      </c>
      <c r="B16" s="93" t="s">
        <v>69</v>
      </c>
      <c r="C16" s="107"/>
    </row>
    <row r="17" spans="1:3" ht="15">
      <c r="A17" s="89">
        <v>5</v>
      </c>
      <c r="B17" s="50" t="s">
        <v>70</v>
      </c>
      <c r="C17" s="108"/>
    </row>
    <row r="18" spans="1:3" ht="15">
      <c r="A18" s="89">
        <v>6</v>
      </c>
      <c r="B18" s="50" t="s">
        <v>71</v>
      </c>
      <c r="C18" s="108"/>
    </row>
    <row r="19" spans="1:3" ht="15">
      <c r="A19" s="89">
        <v>7</v>
      </c>
      <c r="B19" s="50" t="s">
        <v>72</v>
      </c>
      <c r="C19" s="108"/>
    </row>
    <row r="20" spans="1:3" ht="15">
      <c r="A20" s="89">
        <v>8</v>
      </c>
      <c r="B20" s="50" t="s">
        <v>73</v>
      </c>
      <c r="C20" s="108"/>
    </row>
    <row r="21" spans="1:3" ht="30.75" thickBot="1">
      <c r="A21" s="90">
        <v>9</v>
      </c>
      <c r="B21" s="94" t="s">
        <v>75</v>
      </c>
      <c r="C21" s="109"/>
    </row>
    <row r="22" spans="1:3" ht="15" hidden="1">
      <c r="A22" s="91"/>
      <c r="B22" s="95"/>
      <c r="C22" s="110"/>
    </row>
    <row r="23" spans="1:3" ht="15.75" thickBot="1">
      <c r="A23" s="49" t="s">
        <v>93</v>
      </c>
      <c r="B23" s="49"/>
      <c r="C23" s="111"/>
    </row>
    <row r="24" spans="1:3" ht="15">
      <c r="A24" s="88">
        <v>1</v>
      </c>
      <c r="B24" s="92" t="s">
        <v>40</v>
      </c>
      <c r="C24" s="106">
        <f>Проекты_план!C50</f>
        <v>0</v>
      </c>
    </row>
    <row r="25" spans="1:3" ht="30">
      <c r="A25" s="89">
        <v>2</v>
      </c>
      <c r="B25" s="93" t="s">
        <v>67</v>
      </c>
      <c r="C25" s="107"/>
    </row>
    <row r="26" spans="1:4" ht="15">
      <c r="A26" s="89">
        <v>3</v>
      </c>
      <c r="B26" s="93" t="s">
        <v>68</v>
      </c>
      <c r="C26" s="107"/>
      <c r="D26" s="51" t="s">
        <v>105</v>
      </c>
    </row>
    <row r="27" spans="1:3" ht="30">
      <c r="A27" s="89">
        <v>4</v>
      </c>
      <c r="B27" s="93" t="s">
        <v>69</v>
      </c>
      <c r="C27" s="107"/>
    </row>
    <row r="28" spans="1:3" ht="15">
      <c r="A28" s="89">
        <v>5</v>
      </c>
      <c r="B28" s="50" t="s">
        <v>70</v>
      </c>
      <c r="C28" s="108"/>
    </row>
    <row r="29" spans="1:3" ht="15">
      <c r="A29" s="89">
        <v>6</v>
      </c>
      <c r="B29" s="50" t="s">
        <v>71</v>
      </c>
      <c r="C29" s="108"/>
    </row>
    <row r="30" spans="1:3" ht="15">
      <c r="A30" s="89">
        <v>7</v>
      </c>
      <c r="B30" s="50" t="s">
        <v>72</v>
      </c>
      <c r="C30" s="108"/>
    </row>
    <row r="31" spans="1:3" ht="15">
      <c r="A31" s="89">
        <v>8</v>
      </c>
      <c r="B31" s="50" t="s">
        <v>73</v>
      </c>
      <c r="C31" s="108"/>
    </row>
    <row r="32" spans="1:3" ht="30.75" thickBot="1">
      <c r="A32" s="90">
        <v>9</v>
      </c>
      <c r="B32" s="94" t="s">
        <v>75</v>
      </c>
      <c r="C32" s="109"/>
    </row>
    <row r="33" spans="1:3" ht="15" hidden="1">
      <c r="A33" s="91"/>
      <c r="B33" s="95"/>
      <c r="C33" s="110"/>
    </row>
    <row r="34" spans="1:3" ht="15.75" thickBot="1">
      <c r="A34" s="49" t="s">
        <v>94</v>
      </c>
      <c r="B34" s="49"/>
      <c r="C34" s="111"/>
    </row>
    <row r="35" spans="1:3" ht="15">
      <c r="A35" s="88">
        <v>1</v>
      </c>
      <c r="B35" s="92" t="s">
        <v>40</v>
      </c>
      <c r="C35" s="106">
        <f>Проекты_план!C73</f>
        <v>0</v>
      </c>
    </row>
    <row r="36" spans="1:3" ht="30">
      <c r="A36" s="89">
        <v>2</v>
      </c>
      <c r="B36" s="93" t="s">
        <v>67</v>
      </c>
      <c r="C36" s="107"/>
    </row>
    <row r="37" spans="1:4" ht="15">
      <c r="A37" s="89">
        <v>3</v>
      </c>
      <c r="B37" s="93" t="s">
        <v>68</v>
      </c>
      <c r="C37" s="107"/>
      <c r="D37" s="51" t="s">
        <v>105</v>
      </c>
    </row>
    <row r="38" spans="1:3" ht="30">
      <c r="A38" s="89">
        <v>4</v>
      </c>
      <c r="B38" s="93" t="s">
        <v>69</v>
      </c>
      <c r="C38" s="107"/>
    </row>
    <row r="39" spans="1:3" ht="15">
      <c r="A39" s="89">
        <v>5</v>
      </c>
      <c r="B39" s="50" t="s">
        <v>70</v>
      </c>
      <c r="C39" s="108"/>
    </row>
    <row r="40" spans="1:3" ht="15">
      <c r="A40" s="89">
        <v>6</v>
      </c>
      <c r="B40" s="50" t="s">
        <v>71</v>
      </c>
      <c r="C40" s="108"/>
    </row>
    <row r="41" spans="1:3" ht="15">
      <c r="A41" s="89">
        <v>7</v>
      </c>
      <c r="B41" s="50" t="s">
        <v>72</v>
      </c>
      <c r="C41" s="108"/>
    </row>
    <row r="42" spans="1:3" ht="15">
      <c r="A42" s="89">
        <v>8</v>
      </c>
      <c r="B42" s="50" t="s">
        <v>73</v>
      </c>
      <c r="C42" s="108"/>
    </row>
    <row r="43" spans="1:3" ht="30.75" thickBot="1">
      <c r="A43" s="90">
        <v>9</v>
      </c>
      <c r="B43" s="94" t="s">
        <v>75</v>
      </c>
      <c r="C43" s="109"/>
    </row>
    <row r="44" spans="1:3" ht="15" hidden="1">
      <c r="A44" s="91"/>
      <c r="B44" s="95"/>
      <c r="C44" s="110"/>
    </row>
    <row r="45" spans="1:3" ht="15.75" thickBot="1">
      <c r="A45" s="49" t="s">
        <v>95</v>
      </c>
      <c r="B45" s="49"/>
      <c r="C45" s="111"/>
    </row>
    <row r="46" spans="1:3" ht="15">
      <c r="A46" s="88">
        <v>1</v>
      </c>
      <c r="B46" s="92" t="s">
        <v>40</v>
      </c>
      <c r="C46" s="106">
        <f>Проекты_план!C96</f>
        <v>0</v>
      </c>
    </row>
    <row r="47" spans="1:3" ht="30">
      <c r="A47" s="89">
        <v>2</v>
      </c>
      <c r="B47" s="93" t="s">
        <v>67</v>
      </c>
      <c r="C47" s="107"/>
    </row>
    <row r="48" spans="1:4" ht="15">
      <c r="A48" s="89">
        <v>3</v>
      </c>
      <c r="B48" s="93" t="s">
        <v>68</v>
      </c>
      <c r="C48" s="107"/>
      <c r="D48" s="51" t="s">
        <v>105</v>
      </c>
    </row>
    <row r="49" spans="1:3" ht="30">
      <c r="A49" s="89">
        <v>4</v>
      </c>
      <c r="B49" s="93" t="s">
        <v>69</v>
      </c>
      <c r="C49" s="107"/>
    </row>
    <row r="50" spans="1:3" ht="15">
      <c r="A50" s="89">
        <v>5</v>
      </c>
      <c r="B50" s="50" t="s">
        <v>70</v>
      </c>
      <c r="C50" s="108"/>
    </row>
    <row r="51" spans="1:3" ht="15">
      <c r="A51" s="89">
        <v>6</v>
      </c>
      <c r="B51" s="50" t="s">
        <v>71</v>
      </c>
      <c r="C51" s="108"/>
    </row>
    <row r="52" spans="1:3" ht="15">
      <c r="A52" s="89">
        <v>7</v>
      </c>
      <c r="B52" s="50" t="s">
        <v>72</v>
      </c>
      <c r="C52" s="108"/>
    </row>
    <row r="53" spans="1:3" ht="15">
      <c r="A53" s="89">
        <v>8</v>
      </c>
      <c r="B53" s="50" t="s">
        <v>73</v>
      </c>
      <c r="C53" s="108"/>
    </row>
    <row r="54" spans="1:3" ht="30.75" thickBot="1">
      <c r="A54" s="90">
        <v>9</v>
      </c>
      <c r="B54" s="94" t="s">
        <v>75</v>
      </c>
      <c r="C54" s="109"/>
    </row>
    <row r="55" spans="1:3" ht="15" hidden="1">
      <c r="A55" s="91"/>
      <c r="B55" s="95"/>
      <c r="C55" s="110"/>
    </row>
    <row r="56" spans="1:3" ht="15.75" thickBot="1">
      <c r="A56" s="49" t="s">
        <v>96</v>
      </c>
      <c r="B56" s="49"/>
      <c r="C56" s="111"/>
    </row>
    <row r="57" spans="1:3" ht="15">
      <c r="A57" s="88">
        <v>1</v>
      </c>
      <c r="B57" s="92" t="s">
        <v>40</v>
      </c>
      <c r="C57" s="106">
        <f>Проекты_план!C119</f>
        <v>0</v>
      </c>
    </row>
    <row r="58" spans="1:3" ht="30">
      <c r="A58" s="89">
        <v>2</v>
      </c>
      <c r="B58" s="93" t="s">
        <v>67</v>
      </c>
      <c r="C58" s="107"/>
    </row>
    <row r="59" spans="1:4" ht="15">
      <c r="A59" s="89">
        <v>3</v>
      </c>
      <c r="B59" s="93" t="s">
        <v>68</v>
      </c>
      <c r="C59" s="107"/>
      <c r="D59" s="51" t="s">
        <v>105</v>
      </c>
    </row>
    <row r="60" spans="1:3" ht="30">
      <c r="A60" s="89">
        <v>4</v>
      </c>
      <c r="B60" s="93" t="s">
        <v>69</v>
      </c>
      <c r="C60" s="107"/>
    </row>
    <row r="61" spans="1:3" ht="15">
      <c r="A61" s="89">
        <v>5</v>
      </c>
      <c r="B61" s="50" t="s">
        <v>70</v>
      </c>
      <c r="C61" s="108"/>
    </row>
    <row r="62" spans="1:3" ht="15">
      <c r="A62" s="89">
        <v>6</v>
      </c>
      <c r="B62" s="50" t="s">
        <v>71</v>
      </c>
      <c r="C62" s="108"/>
    </row>
    <row r="63" spans="1:3" ht="15">
      <c r="A63" s="89">
        <v>7</v>
      </c>
      <c r="B63" s="50" t="s">
        <v>72</v>
      </c>
      <c r="C63" s="108"/>
    </row>
    <row r="64" spans="1:3" ht="15">
      <c r="A64" s="89">
        <v>8</v>
      </c>
      <c r="B64" s="50" t="s">
        <v>73</v>
      </c>
      <c r="C64" s="108"/>
    </row>
    <row r="65" spans="1:3" ht="30.75" thickBot="1">
      <c r="A65" s="90">
        <v>9</v>
      </c>
      <c r="B65" s="94" t="s">
        <v>75</v>
      </c>
      <c r="C65" s="109"/>
    </row>
    <row r="66" spans="1:3" ht="15" hidden="1">
      <c r="A66" s="91"/>
      <c r="B66" s="95"/>
      <c r="C66" s="110"/>
    </row>
    <row r="67" spans="1:3" ht="15.75" thickBot="1">
      <c r="A67" s="49" t="s">
        <v>97</v>
      </c>
      <c r="B67" s="49"/>
      <c r="C67" s="111"/>
    </row>
    <row r="68" spans="1:3" ht="15">
      <c r="A68" s="88">
        <v>1</v>
      </c>
      <c r="B68" s="92" t="s">
        <v>40</v>
      </c>
      <c r="C68" s="106">
        <f>Проекты_план!C142</f>
        <v>0</v>
      </c>
    </row>
    <row r="69" spans="1:3" ht="30">
      <c r="A69" s="89">
        <v>2</v>
      </c>
      <c r="B69" s="93" t="s">
        <v>67</v>
      </c>
      <c r="C69" s="107"/>
    </row>
    <row r="70" spans="1:4" ht="15">
      <c r="A70" s="89">
        <v>3</v>
      </c>
      <c r="B70" s="93" t="s">
        <v>68</v>
      </c>
      <c r="C70" s="107"/>
      <c r="D70" s="51" t="s">
        <v>105</v>
      </c>
    </row>
    <row r="71" spans="1:3" ht="30">
      <c r="A71" s="89">
        <v>4</v>
      </c>
      <c r="B71" s="93" t="s">
        <v>69</v>
      </c>
      <c r="C71" s="107"/>
    </row>
    <row r="72" spans="1:3" ht="15">
      <c r="A72" s="89">
        <v>5</v>
      </c>
      <c r="B72" s="50" t="s">
        <v>70</v>
      </c>
      <c r="C72" s="108"/>
    </row>
    <row r="73" spans="1:3" ht="15">
      <c r="A73" s="89">
        <v>6</v>
      </c>
      <c r="B73" s="50" t="s">
        <v>71</v>
      </c>
      <c r="C73" s="108"/>
    </row>
    <row r="74" spans="1:3" ht="15">
      <c r="A74" s="89">
        <v>7</v>
      </c>
      <c r="B74" s="50" t="s">
        <v>72</v>
      </c>
      <c r="C74" s="108"/>
    </row>
    <row r="75" spans="1:3" ht="15">
      <c r="A75" s="89">
        <v>8</v>
      </c>
      <c r="B75" s="50" t="s">
        <v>73</v>
      </c>
      <c r="C75" s="108"/>
    </row>
    <row r="76" spans="1:3" ht="30.75" thickBot="1">
      <c r="A76" s="90">
        <v>9</v>
      </c>
      <c r="B76" s="94" t="s">
        <v>75</v>
      </c>
      <c r="C76" s="109"/>
    </row>
    <row r="77" spans="1:3" ht="15" hidden="1">
      <c r="A77" s="91"/>
      <c r="B77" s="95"/>
      <c r="C77" s="110"/>
    </row>
    <row r="78" spans="1:3" ht="15.75" thickBot="1">
      <c r="A78" s="49" t="s">
        <v>98</v>
      </c>
      <c r="B78" s="49"/>
      <c r="C78" s="111"/>
    </row>
    <row r="79" spans="1:3" ht="15">
      <c r="A79" s="88">
        <v>1</v>
      </c>
      <c r="B79" s="92" t="s">
        <v>40</v>
      </c>
      <c r="C79" s="106">
        <f>Проекты_план!C165</f>
        <v>0</v>
      </c>
    </row>
    <row r="80" spans="1:3" ht="30">
      <c r="A80" s="89">
        <v>2</v>
      </c>
      <c r="B80" s="93" t="s">
        <v>67</v>
      </c>
      <c r="C80" s="107"/>
    </row>
    <row r="81" spans="1:4" ht="15">
      <c r="A81" s="89">
        <v>3</v>
      </c>
      <c r="B81" s="93" t="s">
        <v>68</v>
      </c>
      <c r="C81" s="107"/>
      <c r="D81" s="51" t="s">
        <v>105</v>
      </c>
    </row>
    <row r="82" spans="1:3" ht="30">
      <c r="A82" s="89">
        <v>4</v>
      </c>
      <c r="B82" s="93" t="s">
        <v>69</v>
      </c>
      <c r="C82" s="107"/>
    </row>
    <row r="83" spans="1:3" ht="15">
      <c r="A83" s="89">
        <v>5</v>
      </c>
      <c r="B83" s="50" t="s">
        <v>70</v>
      </c>
      <c r="C83" s="108"/>
    </row>
    <row r="84" spans="1:3" ht="15">
      <c r="A84" s="89">
        <v>6</v>
      </c>
      <c r="B84" s="50" t="s">
        <v>71</v>
      </c>
      <c r="C84" s="108"/>
    </row>
    <row r="85" spans="1:3" ht="15">
      <c r="A85" s="89">
        <v>7</v>
      </c>
      <c r="B85" s="50" t="s">
        <v>72</v>
      </c>
      <c r="C85" s="108"/>
    </row>
    <row r="86" spans="1:3" ht="15">
      <c r="A86" s="89">
        <v>8</v>
      </c>
      <c r="B86" s="50" t="s">
        <v>73</v>
      </c>
      <c r="C86" s="108"/>
    </row>
    <row r="87" spans="1:3" ht="30.75" thickBot="1">
      <c r="A87" s="90">
        <v>9</v>
      </c>
      <c r="B87" s="94" t="s">
        <v>75</v>
      </c>
      <c r="C87" s="109"/>
    </row>
    <row r="88" spans="1:3" ht="15" hidden="1">
      <c r="A88" s="91"/>
      <c r="B88" s="95"/>
      <c r="C88" s="110"/>
    </row>
    <row r="89" spans="1:3" ht="15.75" thickBot="1">
      <c r="A89" s="49" t="s">
        <v>99</v>
      </c>
      <c r="B89" s="49"/>
      <c r="C89" s="111"/>
    </row>
    <row r="90" spans="1:3" ht="15">
      <c r="A90" s="88">
        <v>1</v>
      </c>
      <c r="B90" s="92" t="s">
        <v>40</v>
      </c>
      <c r="C90" s="106">
        <f>Проекты_план!C188</f>
        <v>0</v>
      </c>
    </row>
    <row r="91" spans="1:3" ht="30">
      <c r="A91" s="89">
        <v>2</v>
      </c>
      <c r="B91" s="93" t="s">
        <v>67</v>
      </c>
      <c r="C91" s="107"/>
    </row>
    <row r="92" spans="1:4" ht="15">
      <c r="A92" s="89">
        <v>3</v>
      </c>
      <c r="B92" s="93" t="s">
        <v>68</v>
      </c>
      <c r="C92" s="107"/>
      <c r="D92" s="51" t="s">
        <v>105</v>
      </c>
    </row>
    <row r="93" spans="1:3" ht="30">
      <c r="A93" s="89">
        <v>4</v>
      </c>
      <c r="B93" s="93" t="s">
        <v>69</v>
      </c>
      <c r="C93" s="107"/>
    </row>
    <row r="94" spans="1:3" ht="15">
      <c r="A94" s="89">
        <v>5</v>
      </c>
      <c r="B94" s="50" t="s">
        <v>70</v>
      </c>
      <c r="C94" s="108"/>
    </row>
    <row r="95" spans="1:3" ht="15">
      <c r="A95" s="89">
        <v>6</v>
      </c>
      <c r="B95" s="50" t="s">
        <v>71</v>
      </c>
      <c r="C95" s="108"/>
    </row>
    <row r="96" spans="1:3" ht="15">
      <c r="A96" s="89">
        <v>7</v>
      </c>
      <c r="B96" s="50" t="s">
        <v>72</v>
      </c>
      <c r="C96" s="108"/>
    </row>
    <row r="97" spans="1:3" ht="15">
      <c r="A97" s="89">
        <v>8</v>
      </c>
      <c r="B97" s="50" t="s">
        <v>73</v>
      </c>
      <c r="C97" s="108"/>
    </row>
    <row r="98" spans="1:3" ht="30.75" thickBot="1">
      <c r="A98" s="90">
        <v>9</v>
      </c>
      <c r="B98" s="94" t="s">
        <v>75</v>
      </c>
      <c r="C98" s="109"/>
    </row>
    <row r="99" spans="1:3" ht="15" hidden="1">
      <c r="A99" s="91"/>
      <c r="B99" s="95"/>
      <c r="C99" s="110"/>
    </row>
    <row r="100" spans="1:3" ht="15.75" thickBot="1">
      <c r="A100" s="49" t="s">
        <v>100</v>
      </c>
      <c r="B100" s="49"/>
      <c r="C100" s="111"/>
    </row>
    <row r="101" spans="1:3" ht="15">
      <c r="A101" s="88">
        <v>1</v>
      </c>
      <c r="B101" s="92" t="s">
        <v>40</v>
      </c>
      <c r="C101" s="106">
        <f>Проекты_план!C211</f>
        <v>0</v>
      </c>
    </row>
    <row r="102" spans="1:3" ht="30">
      <c r="A102" s="89">
        <v>2</v>
      </c>
      <c r="B102" s="93" t="s">
        <v>67</v>
      </c>
      <c r="C102" s="107"/>
    </row>
    <row r="103" spans="1:4" ht="15">
      <c r="A103" s="89">
        <v>3</v>
      </c>
      <c r="B103" s="93" t="s">
        <v>68</v>
      </c>
      <c r="C103" s="107"/>
      <c r="D103" s="51" t="s">
        <v>105</v>
      </c>
    </row>
    <row r="104" spans="1:3" ht="30">
      <c r="A104" s="89">
        <v>4</v>
      </c>
      <c r="B104" s="93" t="s">
        <v>69</v>
      </c>
      <c r="C104" s="107"/>
    </row>
    <row r="105" spans="1:3" ht="15">
      <c r="A105" s="89">
        <v>5</v>
      </c>
      <c r="B105" s="50" t="s">
        <v>70</v>
      </c>
      <c r="C105" s="108"/>
    </row>
    <row r="106" spans="1:3" ht="15">
      <c r="A106" s="89">
        <v>6</v>
      </c>
      <c r="B106" s="50" t="s">
        <v>71</v>
      </c>
      <c r="C106" s="108"/>
    </row>
    <row r="107" spans="1:3" ht="15">
      <c r="A107" s="89">
        <v>7</v>
      </c>
      <c r="B107" s="50" t="s">
        <v>72</v>
      </c>
      <c r="C107" s="108"/>
    </row>
    <row r="108" spans="1:3" ht="15">
      <c r="A108" s="89">
        <v>8</v>
      </c>
      <c r="B108" s="50" t="s">
        <v>73</v>
      </c>
      <c r="C108" s="108"/>
    </row>
    <row r="109" spans="1:3" ht="30.75" thickBot="1">
      <c r="A109" s="90">
        <v>9</v>
      </c>
      <c r="B109" s="94" t="s">
        <v>75</v>
      </c>
      <c r="C109" s="109"/>
    </row>
  </sheetData>
  <sheetProtection formatCells="0" formatColumns="0" formatRows="0" selectLockedCells="1"/>
  <dataValidations count="1">
    <dataValidation type="list" allowBlank="1" showInputMessage="1" showErrorMessage="1" sqref="C3 C14 C25 C36 C47 C58 C69 C80 C91 C102">
      <formula1>"Фундаментальные, Прикладные"</formula1>
    </dataValidation>
  </dataValidations>
  <hyperlinks>
    <hyperlink ref="D4" r:id="rId1" display="http://grnti.ru/"/>
    <hyperlink ref="D15" r:id="rId2" display="http://grnti.ru/"/>
    <hyperlink ref="D26" r:id="rId3" display="http://grnti.ru/"/>
    <hyperlink ref="D37" r:id="rId4" display="http://grnti.ru/"/>
    <hyperlink ref="D48" r:id="rId5" display="http://grnti.ru/"/>
    <hyperlink ref="D59" r:id="rId6" display="http://grnti.ru/"/>
    <hyperlink ref="D70" r:id="rId7" display="http://grnti.ru/"/>
    <hyperlink ref="D81" r:id="rId8" display="http://grnti.ru/"/>
    <hyperlink ref="D92" r:id="rId9" display="http://grnti.ru/"/>
    <hyperlink ref="D103" r:id="rId10" display="http://grnti.ru/"/>
  </hyperlink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77" r:id="rId1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5.421875" style="55" customWidth="1"/>
    <col min="2" max="2" width="67.57421875" style="0" bestFit="1" customWidth="1"/>
    <col min="3" max="3" width="11.57421875" style="0" customWidth="1"/>
    <col min="4" max="4" width="9.421875" style="0" customWidth="1"/>
    <col min="5" max="5" width="9.140625" style="25" customWidth="1"/>
  </cols>
  <sheetData>
    <row r="1" spans="1:5" ht="18.75">
      <c r="A1" s="154" t="s">
        <v>13</v>
      </c>
      <c r="B1" s="154"/>
      <c r="C1" s="154"/>
      <c r="D1" s="154"/>
      <c r="E1" s="154"/>
    </row>
    <row r="2" spans="1:4" ht="19.5" thickBot="1">
      <c r="A2" s="53"/>
      <c r="B2" s="5"/>
      <c r="C2" s="5"/>
      <c r="D2" s="5"/>
    </row>
    <row r="3" spans="1:5" ht="15.75" thickBot="1">
      <c r="A3" s="54"/>
      <c r="B3" s="32" t="s">
        <v>14</v>
      </c>
      <c r="C3" s="60" t="s">
        <v>16</v>
      </c>
      <c r="D3" s="60" t="s">
        <v>15</v>
      </c>
      <c r="E3" s="26" t="s">
        <v>37</v>
      </c>
    </row>
    <row r="4" spans="1:5" ht="15.75" thickBot="1">
      <c r="A4" s="149" t="s">
        <v>17</v>
      </c>
      <c r="B4" s="150"/>
      <c r="C4" s="150"/>
      <c r="D4" s="150"/>
      <c r="E4" s="151"/>
    </row>
    <row r="5" spans="1:5" ht="15">
      <c r="A5" s="37">
        <v>1</v>
      </c>
      <c r="B5" s="13" t="s">
        <v>0</v>
      </c>
      <c r="C5" s="17">
        <f>SUMIF(Проекты_план!$B:$B,$B5,Проекты_план!$C:$C)</f>
        <v>0</v>
      </c>
      <c r="D5" s="17" t="s">
        <v>11</v>
      </c>
      <c r="E5" s="118"/>
    </row>
    <row r="6" spans="1:5" ht="15">
      <c r="A6" s="37">
        <v>2</v>
      </c>
      <c r="B6" s="13" t="s">
        <v>84</v>
      </c>
      <c r="C6" s="17">
        <f>SUMIF(Проекты_план!$B:$B,$B6,Проекты_план!$C:$C)</f>
        <v>0</v>
      </c>
      <c r="D6" s="9" t="s">
        <v>11</v>
      </c>
      <c r="E6" s="119">
        <f>Титул_план!G26/2</f>
        <v>0</v>
      </c>
    </row>
    <row r="7" spans="1:5" ht="15">
      <c r="A7" s="37">
        <v>3</v>
      </c>
      <c r="B7" s="13" t="s">
        <v>85</v>
      </c>
      <c r="C7" s="17">
        <f>SUMIF(Проекты_план!$B:$B,$B7,Проекты_план!$C:$C)</f>
        <v>0</v>
      </c>
      <c r="D7" s="9" t="s">
        <v>11</v>
      </c>
      <c r="E7" s="119"/>
    </row>
    <row r="8" spans="1:5" ht="15">
      <c r="A8" s="37">
        <v>4</v>
      </c>
      <c r="B8" s="13" t="s">
        <v>54</v>
      </c>
      <c r="C8" s="17">
        <f>SUMIF(Проекты_план!$B:$B,$B8,Проекты_план!$C:$C)</f>
        <v>0</v>
      </c>
      <c r="D8" s="76" t="s">
        <v>12</v>
      </c>
      <c r="E8" s="152">
        <f>Титул_план!G23*2/10</f>
        <v>0</v>
      </c>
    </row>
    <row r="9" spans="1:5" ht="15">
      <c r="A9" s="37">
        <v>5</v>
      </c>
      <c r="B9" s="13" t="s">
        <v>53</v>
      </c>
      <c r="C9" s="17">
        <f>SUMIF(Проекты_план!$B:$B,$B9,Проекты_план!$C:$C)</f>
        <v>0</v>
      </c>
      <c r="D9" s="76" t="s">
        <v>12</v>
      </c>
      <c r="E9" s="153"/>
    </row>
    <row r="10" spans="1:5" ht="15">
      <c r="A10" s="37">
        <v>6</v>
      </c>
      <c r="B10" s="13" t="s">
        <v>51</v>
      </c>
      <c r="C10" s="17">
        <f>SUMIF(Проекты_план!$B:$B,$B10,Проекты_план!$C:$C)</f>
        <v>0</v>
      </c>
      <c r="D10" s="9" t="s">
        <v>12</v>
      </c>
      <c r="E10" s="119"/>
    </row>
    <row r="11" spans="1:5" ht="15">
      <c r="A11" s="37">
        <v>7</v>
      </c>
      <c r="B11" s="13" t="s">
        <v>52</v>
      </c>
      <c r="C11" s="17">
        <f>SUMIF(Проекты_план!$B:$B,$B11,Проекты_план!$C:$C)</f>
        <v>0</v>
      </c>
      <c r="D11" s="9" t="s">
        <v>12</v>
      </c>
      <c r="E11" s="119">
        <f>Титул_план!G23</f>
        <v>0</v>
      </c>
    </row>
    <row r="12" spans="1:5" ht="15">
      <c r="A12" s="37">
        <v>8</v>
      </c>
      <c r="B12" s="13" t="s">
        <v>103</v>
      </c>
      <c r="C12" s="17">
        <f>SUMIF(Проекты_план!$B:$B,$B12,Проекты_план!$C:$C)</f>
        <v>0</v>
      </c>
      <c r="D12" s="9" t="s">
        <v>12</v>
      </c>
      <c r="E12" s="119"/>
    </row>
    <row r="13" spans="1:5" ht="15">
      <c r="A13" s="37">
        <v>9</v>
      </c>
      <c r="B13" s="14" t="s">
        <v>102</v>
      </c>
      <c r="C13" s="17">
        <f>SUMIF(Проекты_план!$B:$B,$B13,Проекты_план!$C:$C)</f>
        <v>0</v>
      </c>
      <c r="D13" s="9" t="s">
        <v>12</v>
      </c>
      <c r="E13" s="119"/>
    </row>
    <row r="14" spans="1:5" ht="15">
      <c r="A14" s="37">
        <v>10</v>
      </c>
      <c r="B14" s="13" t="s">
        <v>55</v>
      </c>
      <c r="C14" s="17">
        <f>SUMIF(Проекты_план!$B:$B,$B14,Проекты_план!$C:$C)</f>
        <v>0</v>
      </c>
      <c r="D14" s="9" t="s">
        <v>12</v>
      </c>
      <c r="E14" s="119"/>
    </row>
    <row r="15" spans="1:5" ht="15">
      <c r="A15" s="37">
        <v>11</v>
      </c>
      <c r="B15" s="13" t="s">
        <v>62</v>
      </c>
      <c r="C15" s="17">
        <f>SUMIF(Проекты_план!$B:$B,$B15,Проекты_план!$C:$C)</f>
        <v>0</v>
      </c>
      <c r="D15" s="9" t="s">
        <v>12</v>
      </c>
      <c r="E15" s="119"/>
    </row>
    <row r="16" spans="1:5" ht="15">
      <c r="A16" s="37">
        <v>12</v>
      </c>
      <c r="B16" s="13" t="s">
        <v>63</v>
      </c>
      <c r="C16" s="17">
        <f>SUMIF(Проекты_план!$B:$B,$B16,Проекты_план!$C:$C)</f>
        <v>0</v>
      </c>
      <c r="D16" s="9" t="s">
        <v>12</v>
      </c>
      <c r="E16" s="119"/>
    </row>
    <row r="17" spans="1:5" ht="15">
      <c r="A17" s="37">
        <v>13</v>
      </c>
      <c r="B17" s="15" t="s">
        <v>10</v>
      </c>
      <c r="C17" s="17">
        <f>SUMIF(Проекты_план!$B:$B,$B17,Проекты_план!$C:$C)</f>
        <v>0</v>
      </c>
      <c r="D17" s="9" t="s">
        <v>12</v>
      </c>
      <c r="E17" s="119"/>
    </row>
    <row r="18" spans="1:5" ht="15">
      <c r="A18" s="37">
        <v>14</v>
      </c>
      <c r="B18" s="62" t="s">
        <v>106</v>
      </c>
      <c r="C18" s="17">
        <f>SUMIF(Проекты_план!$B:$B,$B18,Проекты_план!$C:$C)</f>
        <v>0</v>
      </c>
      <c r="D18" s="9" t="s">
        <v>11</v>
      </c>
      <c r="E18" s="119"/>
    </row>
    <row r="19" spans="1:5" ht="15">
      <c r="A19" s="37">
        <v>15</v>
      </c>
      <c r="B19" s="61" t="s">
        <v>79</v>
      </c>
      <c r="C19" s="139">
        <f>SUMIF(Проекты_план!$B:$B,$B19,Проекты_план!$C:$C)</f>
        <v>0</v>
      </c>
      <c r="D19" s="4" t="s">
        <v>24</v>
      </c>
      <c r="E19" s="119">
        <f>100*Титул_план!G23</f>
        <v>0</v>
      </c>
    </row>
    <row r="20" spans="1:5" ht="15">
      <c r="A20" s="66" t="s">
        <v>60</v>
      </c>
      <c r="B20" s="63" t="s">
        <v>86</v>
      </c>
      <c r="C20" s="139">
        <f>SUMIF(Проекты_план!$B:$B,$B20,Проекты_план!$C:$C)</f>
        <v>0</v>
      </c>
      <c r="D20" s="4" t="s">
        <v>24</v>
      </c>
      <c r="E20" s="119"/>
    </row>
    <row r="21" spans="1:5" ht="15">
      <c r="A21" s="66" t="s">
        <v>87</v>
      </c>
      <c r="B21" s="63" t="s">
        <v>80</v>
      </c>
      <c r="C21" s="139">
        <f>SUMIF(Проекты_план!$B:$B,$B21,Проекты_план!$C:$C)</f>
        <v>0</v>
      </c>
      <c r="D21" s="4" t="s">
        <v>24</v>
      </c>
      <c r="E21" s="119"/>
    </row>
    <row r="22" spans="1:5" ht="15">
      <c r="A22" s="66" t="s">
        <v>88</v>
      </c>
      <c r="B22" s="63" t="s">
        <v>81</v>
      </c>
      <c r="C22" s="139">
        <f>SUMIF(Проекты_план!$B:$B,$B22,Проекты_план!$C:$C)</f>
        <v>0</v>
      </c>
      <c r="D22" s="4" t="s">
        <v>24</v>
      </c>
      <c r="E22" s="119"/>
    </row>
    <row r="23" spans="1:5" ht="15">
      <c r="A23" s="66" t="s">
        <v>89</v>
      </c>
      <c r="B23" s="63" t="s">
        <v>82</v>
      </c>
      <c r="C23" s="139">
        <f>SUMIF(Проекты_план!$B:$B,$B23,Проекты_план!$C:$C)</f>
        <v>0</v>
      </c>
      <c r="D23" s="4" t="s">
        <v>24</v>
      </c>
      <c r="E23" s="119"/>
    </row>
    <row r="24" spans="1:5" ht="15.75" thickBot="1">
      <c r="A24" s="66" t="s">
        <v>90</v>
      </c>
      <c r="B24" s="64" t="s">
        <v>83</v>
      </c>
      <c r="C24" s="139">
        <f>SUMIF(Проекты_план!$B:$B,$B24,Проекты_план!$C:$C)</f>
        <v>0</v>
      </c>
      <c r="D24" s="9" t="s">
        <v>24</v>
      </c>
      <c r="E24" s="119"/>
    </row>
    <row r="25" spans="1:5" ht="15.75" thickBot="1">
      <c r="A25" s="149" t="s">
        <v>18</v>
      </c>
      <c r="B25" s="150"/>
      <c r="C25" s="150"/>
      <c r="D25" s="150"/>
      <c r="E25" s="151"/>
    </row>
    <row r="26" spans="1:5" ht="15">
      <c r="A26" s="56">
        <v>16</v>
      </c>
      <c r="B26" s="31" t="s">
        <v>21</v>
      </c>
      <c r="C26" s="2" t="e">
        <f>(Титул_план!$E$35+Титул_план!$E$36)/Титул_план!$E$23*100</f>
        <v>#DIV/0!</v>
      </c>
      <c r="D26" s="9" t="s">
        <v>22</v>
      </c>
      <c r="E26" s="120"/>
    </row>
    <row r="27" spans="1:5" ht="15">
      <c r="A27" s="70" t="s">
        <v>61</v>
      </c>
      <c r="B27" s="68" t="s">
        <v>36</v>
      </c>
      <c r="C27" s="2" t="e">
        <f>(Титул_план!$G$35+Титул_план!$G$36)/Титул_план!$G$23*100</f>
        <v>#DIV/0!</v>
      </c>
      <c r="D27" s="9" t="s">
        <v>22</v>
      </c>
      <c r="E27" s="121">
        <v>65</v>
      </c>
    </row>
    <row r="28" spans="1:5" ht="15">
      <c r="A28" s="56">
        <v>17</v>
      </c>
      <c r="B28" s="31" t="s">
        <v>23</v>
      </c>
      <c r="C28" s="3" t="e">
        <f>Титул_план!$E$35/Титул_план!$E$23*100</f>
        <v>#DIV/0!</v>
      </c>
      <c r="D28" s="9" t="s">
        <v>22</v>
      </c>
      <c r="E28" s="120"/>
    </row>
    <row r="29" spans="1:5" ht="15">
      <c r="A29" s="56">
        <v>18</v>
      </c>
      <c r="B29" s="31" t="s">
        <v>104</v>
      </c>
      <c r="C29" s="3" t="e">
        <f>C19/Титул_план!$E$23</f>
        <v>#DIV/0!</v>
      </c>
      <c r="D29" s="4" t="s">
        <v>24</v>
      </c>
      <c r="E29" s="119"/>
    </row>
    <row r="30" spans="1:5" ht="15.75" thickBot="1">
      <c r="A30" s="71" t="s">
        <v>91</v>
      </c>
      <c r="B30" s="69" t="s">
        <v>36</v>
      </c>
      <c r="C30" s="59" t="e">
        <f>C19/Титул_план!$G$23</f>
        <v>#DIV/0!</v>
      </c>
      <c r="D30" s="11" t="s">
        <v>24</v>
      </c>
      <c r="E30" s="122">
        <v>100</v>
      </c>
    </row>
  </sheetData>
  <sheetProtection formatCells="0" formatColumns="0" formatRows="0" selectLockedCells="1"/>
  <mergeCells count="4">
    <mergeCell ref="A25:E25"/>
    <mergeCell ref="A4:E4"/>
    <mergeCell ref="E8:E9"/>
    <mergeCell ref="A1:E1"/>
  </mergeCells>
  <conditionalFormatting sqref="E6">
    <cfRule type="expression" priority="6" dxfId="12" stopIfTrue="1">
      <formula>"&gt;$C$6"</formula>
    </cfRule>
  </conditionalFormatting>
  <conditionalFormatting sqref="E8:E9">
    <cfRule type="expression" priority="5" dxfId="12" stopIfTrue="1">
      <formula>"&gt;($C$8+$C$9)"</formula>
    </cfRule>
  </conditionalFormatting>
  <conditionalFormatting sqref="E11">
    <cfRule type="expression" priority="4" dxfId="12" stopIfTrue="1">
      <formula>"&gt;$C$11"</formula>
    </cfRule>
  </conditionalFormatting>
  <conditionalFormatting sqref="E27">
    <cfRule type="expression" priority="3" dxfId="12" stopIfTrue="1">
      <formula>"&gt;$C$27"</formula>
    </cfRule>
  </conditionalFormatting>
  <conditionalFormatting sqref="E30">
    <cfRule type="expression" priority="2" dxfId="12" stopIfTrue="1">
      <formula>"&gt;$C$30"</formula>
    </cfRule>
  </conditionalFormatting>
  <conditionalFormatting sqref="E19">
    <cfRule type="expression" priority="1" dxfId="12">
      <formula>"&gt;$C$19"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view="pageBreakPreview" zoomScaleNormal="85" zoomScaleSheetLayoutView="100" zoomScalePageLayoutView="0" workbookViewId="0" topLeftCell="A7">
      <selection activeCell="B16" sqref="B16:I16"/>
    </sheetView>
  </sheetViews>
  <sheetFormatPr defaultColWidth="9.140625" defaultRowHeight="15"/>
  <cols>
    <col min="1" max="1" width="11.57421875" style="1" customWidth="1"/>
    <col min="2" max="8" width="9.140625" style="1" customWidth="1"/>
    <col min="9" max="9" width="12.28125" style="1" customWidth="1"/>
    <col min="10" max="16384" width="9.140625" style="1" customWidth="1"/>
  </cols>
  <sheetData>
    <row r="1" spans="1:9" ht="15.75">
      <c r="A1" s="145" t="s">
        <v>2</v>
      </c>
      <c r="B1" s="145"/>
      <c r="C1" s="145"/>
      <c r="D1" s="145"/>
      <c r="E1" s="145"/>
      <c r="F1" s="145"/>
      <c r="G1" s="145"/>
      <c r="H1" s="145"/>
      <c r="I1" s="145"/>
    </row>
    <row r="2" spans="1:9" ht="15.75">
      <c r="A2" s="39"/>
      <c r="B2" s="39"/>
      <c r="C2" s="39"/>
      <c r="D2" s="39"/>
      <c r="E2" s="39"/>
      <c r="F2" s="39"/>
      <c r="G2" s="39"/>
      <c r="H2" s="39"/>
      <c r="I2" s="39"/>
    </row>
    <row r="3" spans="1:9" ht="15.75">
      <c r="A3" s="144" t="s">
        <v>1</v>
      </c>
      <c r="B3" s="144"/>
      <c r="C3" s="144"/>
      <c r="D3" s="144"/>
      <c r="E3" s="144"/>
      <c r="F3" s="144"/>
      <c r="G3" s="144"/>
      <c r="H3" s="144"/>
      <c r="I3" s="144"/>
    </row>
    <row r="4" spans="1:9" ht="15.75">
      <c r="A4" s="144" t="s">
        <v>48</v>
      </c>
      <c r="B4" s="144"/>
      <c r="C4" s="144"/>
      <c r="D4" s="144"/>
      <c r="E4" s="144"/>
      <c r="F4" s="144"/>
      <c r="G4" s="144"/>
      <c r="H4" s="144"/>
      <c r="I4" s="144"/>
    </row>
    <row r="5" spans="1:9" ht="15.75">
      <c r="A5" s="40"/>
      <c r="B5" s="40"/>
      <c r="C5" s="40"/>
      <c r="D5" s="40"/>
      <c r="E5" s="40"/>
      <c r="F5" s="40"/>
      <c r="G5" s="40"/>
      <c r="H5" s="40"/>
      <c r="I5" s="40"/>
    </row>
    <row r="6" spans="1:9" ht="15">
      <c r="A6" s="41"/>
      <c r="B6" s="41"/>
      <c r="C6" s="41"/>
      <c r="D6" s="41"/>
      <c r="E6" s="41"/>
      <c r="F6" s="41"/>
      <c r="G6" s="41"/>
      <c r="H6" s="41"/>
      <c r="I6" s="41"/>
    </row>
    <row r="7" spans="1:9" ht="15">
      <c r="A7" s="41"/>
      <c r="B7" s="41"/>
      <c r="C7" s="41"/>
      <c r="D7" s="41"/>
      <c r="E7" s="41"/>
      <c r="F7" s="41"/>
      <c r="G7" s="41" t="s">
        <v>28</v>
      </c>
      <c r="H7" s="41"/>
      <c r="I7" s="41"/>
    </row>
    <row r="8" spans="1:9" ht="15">
      <c r="A8" s="41"/>
      <c r="B8" s="41"/>
      <c r="C8" s="41"/>
      <c r="D8" s="41"/>
      <c r="E8" s="41" t="s">
        <v>50</v>
      </c>
      <c r="F8" s="41"/>
      <c r="G8" s="41"/>
      <c r="H8" s="41"/>
      <c r="I8" s="41"/>
    </row>
    <row r="9" spans="1:9" ht="15">
      <c r="A9" s="41"/>
      <c r="B9" s="41"/>
      <c r="C9" s="41"/>
      <c r="D9" s="41"/>
      <c r="E9" s="41"/>
      <c r="F9" s="42" t="s">
        <v>49</v>
      </c>
      <c r="G9" s="43"/>
      <c r="H9" s="43"/>
      <c r="I9" s="42" t="s">
        <v>44</v>
      </c>
    </row>
    <row r="10" spans="1:9" ht="15">
      <c r="A10" s="41"/>
      <c r="B10" s="41"/>
      <c r="C10" s="41"/>
      <c r="D10" s="41"/>
      <c r="E10" s="41"/>
      <c r="F10" s="41"/>
      <c r="G10" s="41"/>
      <c r="H10" s="41"/>
      <c r="I10" s="41"/>
    </row>
    <row r="11" spans="1:9" ht="15">
      <c r="A11" s="41"/>
      <c r="B11" s="41"/>
      <c r="C11" s="41"/>
      <c r="D11" s="41"/>
      <c r="E11" s="41"/>
      <c r="F11" s="41" t="s">
        <v>29</v>
      </c>
      <c r="G11" s="41"/>
      <c r="H11" s="41"/>
      <c r="I11" s="41"/>
    </row>
    <row r="12" spans="1:9" ht="15">
      <c r="A12" s="41"/>
      <c r="B12" s="41"/>
      <c r="C12" s="41"/>
      <c r="D12" s="41"/>
      <c r="E12" s="41"/>
      <c r="F12" s="41"/>
      <c r="G12" s="41"/>
      <c r="H12" s="41"/>
      <c r="I12" s="41"/>
    </row>
    <row r="13" spans="1:9" ht="27.75">
      <c r="A13" s="146" t="s">
        <v>35</v>
      </c>
      <c r="B13" s="146"/>
      <c r="C13" s="146"/>
      <c r="D13" s="146"/>
      <c r="E13" s="146"/>
      <c r="F13" s="146"/>
      <c r="G13" s="146"/>
      <c r="H13" s="146"/>
      <c r="I13" s="146"/>
    </row>
    <row r="14" spans="1:9" ht="15" customHeight="1">
      <c r="A14" s="44"/>
      <c r="B14" s="44"/>
      <c r="C14" s="44"/>
      <c r="D14" s="45" t="s">
        <v>34</v>
      </c>
      <c r="E14" s="46">
        <f>Титул_план!E14</f>
        <v>0</v>
      </c>
      <c r="F14" s="45" t="s">
        <v>7</v>
      </c>
      <c r="G14" s="44"/>
      <c r="H14" s="44"/>
      <c r="I14" s="44"/>
    </row>
    <row r="15" spans="1:9" ht="15">
      <c r="A15" s="41"/>
      <c r="B15" s="41"/>
      <c r="C15" s="41"/>
      <c r="D15" s="41"/>
      <c r="E15" s="41"/>
      <c r="F15" s="41"/>
      <c r="G15" s="41"/>
      <c r="H15" s="41"/>
      <c r="I15" s="41"/>
    </row>
    <row r="16" spans="1:9" ht="15">
      <c r="A16" s="41" t="s">
        <v>5</v>
      </c>
      <c r="B16" s="155" t="str">
        <f>Титул_план!B16</f>
        <v>название кафедры</v>
      </c>
      <c r="C16" s="155"/>
      <c r="D16" s="155"/>
      <c r="E16" s="155"/>
      <c r="F16" s="155"/>
      <c r="G16" s="155"/>
      <c r="H16" s="155"/>
      <c r="I16" s="155"/>
    </row>
    <row r="17" spans="1:9" ht="15">
      <c r="A17" s="41"/>
      <c r="B17" s="41"/>
      <c r="C17" s="41"/>
      <c r="D17" s="41"/>
      <c r="E17" s="41"/>
      <c r="F17" s="41"/>
      <c r="G17" s="41"/>
      <c r="H17" s="41"/>
      <c r="I17" s="41"/>
    </row>
    <row r="18" spans="1:9" ht="15">
      <c r="A18" s="41" t="s">
        <v>4</v>
      </c>
      <c r="B18" s="155" t="str">
        <f>Титул_план!B18</f>
        <v>название факультета</v>
      </c>
      <c r="C18" s="155" t="s">
        <v>27</v>
      </c>
      <c r="D18" s="155"/>
      <c r="E18" s="155"/>
      <c r="F18" s="155"/>
      <c r="G18" s="155"/>
      <c r="H18" s="155"/>
      <c r="I18" s="155"/>
    </row>
    <row r="19" spans="1:9" ht="15">
      <c r="A19" s="41"/>
      <c r="B19" s="41"/>
      <c r="C19" s="41"/>
      <c r="D19" s="41"/>
      <c r="E19" s="41"/>
      <c r="F19" s="41"/>
      <c r="G19" s="41"/>
      <c r="H19" s="41"/>
      <c r="I19" s="41"/>
    </row>
    <row r="20" spans="1:9" ht="15">
      <c r="A20" s="41" t="s">
        <v>45</v>
      </c>
      <c r="B20" s="155" t="str">
        <f>Титул_план!B20</f>
        <v>название института</v>
      </c>
      <c r="C20" s="155"/>
      <c r="D20" s="155"/>
      <c r="E20" s="155"/>
      <c r="F20" s="155"/>
      <c r="G20" s="155"/>
      <c r="H20" s="155"/>
      <c r="I20" s="155"/>
    </row>
    <row r="21" spans="1:9" ht="15">
      <c r="A21" s="41"/>
      <c r="B21" s="41"/>
      <c r="C21" s="41"/>
      <c r="D21" s="41"/>
      <c r="E21" s="41"/>
      <c r="F21" s="41"/>
      <c r="G21" s="41"/>
      <c r="H21" s="41"/>
      <c r="I21" s="41"/>
    </row>
    <row r="22" spans="1:9" ht="15">
      <c r="A22" s="41"/>
      <c r="B22" s="41"/>
      <c r="C22" s="41"/>
      <c r="D22" s="41"/>
      <c r="E22" s="41"/>
      <c r="F22" s="41"/>
      <c r="G22" s="41"/>
      <c r="H22" s="41"/>
      <c r="I22" s="41"/>
    </row>
    <row r="23" spans="1:9" ht="15">
      <c r="A23" s="41"/>
      <c r="B23" s="41"/>
      <c r="C23" s="41"/>
      <c r="D23" s="42" t="s">
        <v>19</v>
      </c>
      <c r="E23" s="16">
        <f>SUM(E25:E30)</f>
        <v>0</v>
      </c>
      <c r="F23" s="41" t="s">
        <v>11</v>
      </c>
      <c r="G23" s="16">
        <f>SUM(G25:G30)</f>
        <v>0</v>
      </c>
      <c r="H23" s="47" t="s">
        <v>25</v>
      </c>
      <c r="I23" s="41"/>
    </row>
    <row r="24" spans="1:9" ht="15">
      <c r="A24" s="41"/>
      <c r="B24" s="41"/>
      <c r="C24" s="41"/>
      <c r="D24" s="42" t="s">
        <v>108</v>
      </c>
      <c r="E24" s="41"/>
      <c r="F24" s="41"/>
      <c r="G24" s="41"/>
      <c r="H24" s="41"/>
      <c r="I24" s="41"/>
    </row>
    <row r="25" spans="1:9" ht="15">
      <c r="A25" s="41"/>
      <c r="B25" s="41"/>
      <c r="C25" s="41"/>
      <c r="D25" s="104" t="s">
        <v>101</v>
      </c>
      <c r="E25" s="129">
        <f>Титул_план!E25</f>
        <v>0</v>
      </c>
      <c r="F25" s="41" t="s">
        <v>11</v>
      </c>
      <c r="G25" s="129">
        <f>Титул_план!G25</f>
        <v>0</v>
      </c>
      <c r="H25" s="47" t="s">
        <v>25</v>
      </c>
      <c r="I25" s="41"/>
    </row>
    <row r="26" spans="1:9" ht="15">
      <c r="A26" s="41"/>
      <c r="B26" s="41"/>
      <c r="C26" s="41"/>
      <c r="D26" s="42" t="s">
        <v>109</v>
      </c>
      <c r="E26" s="129">
        <f>Титул_план!E26</f>
        <v>0</v>
      </c>
      <c r="F26" s="41" t="s">
        <v>11</v>
      </c>
      <c r="G26" s="130">
        <f>Титул_план!G26</f>
        <v>0</v>
      </c>
      <c r="H26" s="47" t="s">
        <v>25</v>
      </c>
      <c r="I26" s="41"/>
    </row>
    <row r="27" spans="1:9" ht="15">
      <c r="A27" s="41"/>
      <c r="B27" s="41"/>
      <c r="C27" s="41"/>
      <c r="D27" s="42" t="s">
        <v>110</v>
      </c>
      <c r="E27" s="129">
        <f>Титул_план!E27</f>
        <v>0</v>
      </c>
      <c r="F27" s="41" t="s">
        <v>11</v>
      </c>
      <c r="G27" s="130">
        <f>Титул_план!G27</f>
        <v>0</v>
      </c>
      <c r="H27" s="47" t="s">
        <v>25</v>
      </c>
      <c r="I27" s="41"/>
    </row>
    <row r="28" spans="1:9" ht="15">
      <c r="A28" s="41"/>
      <c r="B28" s="41"/>
      <c r="C28" s="41"/>
      <c r="D28" s="42" t="s">
        <v>8</v>
      </c>
      <c r="E28" s="129">
        <f>Титул_план!E28</f>
        <v>0</v>
      </c>
      <c r="F28" s="41" t="s">
        <v>11</v>
      </c>
      <c r="G28" s="130">
        <f>Титул_план!G28</f>
        <v>0</v>
      </c>
      <c r="H28" s="47" t="s">
        <v>25</v>
      </c>
      <c r="I28" s="41"/>
    </row>
    <row r="29" spans="1:9" ht="15">
      <c r="A29" s="41"/>
      <c r="B29" s="41"/>
      <c r="C29" s="41"/>
      <c r="D29" s="42" t="s">
        <v>9</v>
      </c>
      <c r="E29" s="129">
        <f>Титул_план!E29</f>
        <v>0</v>
      </c>
      <c r="F29" s="41" t="s">
        <v>11</v>
      </c>
      <c r="G29" s="130">
        <f>Титул_план!G29</f>
        <v>0</v>
      </c>
      <c r="H29" s="47" t="s">
        <v>25</v>
      </c>
      <c r="I29" s="41"/>
    </row>
    <row r="30" spans="1:9" ht="15">
      <c r="A30" s="41"/>
      <c r="B30" s="41"/>
      <c r="C30" s="41"/>
      <c r="D30" s="42" t="s">
        <v>38</v>
      </c>
      <c r="E30" s="129">
        <f>Титул_план!E30</f>
        <v>0</v>
      </c>
      <c r="F30" s="41" t="s">
        <v>11</v>
      </c>
      <c r="G30" s="130">
        <f>Титул_план!G30</f>
        <v>0</v>
      </c>
      <c r="H30" s="47" t="s">
        <v>25</v>
      </c>
      <c r="I30" s="41"/>
    </row>
    <row r="31" spans="1:9" ht="15">
      <c r="A31" s="41"/>
      <c r="B31" s="41"/>
      <c r="C31" s="41"/>
      <c r="D31" s="41"/>
      <c r="E31" s="41"/>
      <c r="F31" s="41"/>
      <c r="G31" s="128"/>
      <c r="H31" s="41"/>
      <c r="I31" s="41"/>
    </row>
    <row r="32" spans="1:9" ht="15">
      <c r="A32" s="41"/>
      <c r="B32" s="41"/>
      <c r="C32" s="41"/>
      <c r="D32" s="42" t="s">
        <v>20</v>
      </c>
      <c r="E32" s="127">
        <f>Титул_план!E32</f>
        <v>0</v>
      </c>
      <c r="F32" s="41" t="s">
        <v>11</v>
      </c>
      <c r="G32" s="127">
        <f>Титул_план!G32</f>
        <v>0</v>
      </c>
      <c r="H32" s="47" t="s">
        <v>25</v>
      </c>
      <c r="I32" s="41"/>
    </row>
    <row r="33" spans="1:9" ht="15">
      <c r="A33" s="41"/>
      <c r="B33" s="41"/>
      <c r="C33" s="41"/>
      <c r="D33" s="41"/>
      <c r="E33" s="41"/>
      <c r="F33" s="41"/>
      <c r="G33" s="41"/>
      <c r="H33" s="41"/>
      <c r="I33" s="41"/>
    </row>
    <row r="34" spans="1:9" ht="15">
      <c r="A34" s="41"/>
      <c r="B34" s="41"/>
      <c r="C34" s="41"/>
      <c r="D34" s="42" t="s">
        <v>111</v>
      </c>
      <c r="E34" s="128"/>
      <c r="F34" s="128"/>
      <c r="G34" s="128"/>
      <c r="H34" s="41"/>
      <c r="I34" s="41"/>
    </row>
    <row r="35" spans="1:9" ht="15">
      <c r="A35" s="41"/>
      <c r="B35" s="41"/>
      <c r="C35" s="41"/>
      <c r="D35" s="42" t="s">
        <v>112</v>
      </c>
      <c r="E35" s="127">
        <f>Титул_план!E35</f>
        <v>0</v>
      </c>
      <c r="F35" s="41" t="s">
        <v>11</v>
      </c>
      <c r="G35" s="127">
        <f>Титул_план!G35</f>
        <v>0</v>
      </c>
      <c r="H35" s="47" t="s">
        <v>25</v>
      </c>
      <c r="I35" s="41"/>
    </row>
    <row r="36" spans="1:9" ht="15">
      <c r="A36" s="41"/>
      <c r="B36" s="41"/>
      <c r="C36" s="41"/>
      <c r="D36" s="42" t="s">
        <v>113</v>
      </c>
      <c r="E36" s="127">
        <f>Титул_план!E36</f>
        <v>0</v>
      </c>
      <c r="F36" s="41" t="s">
        <v>11</v>
      </c>
      <c r="G36" s="131">
        <f>Титул_план!G36</f>
        <v>0</v>
      </c>
      <c r="H36" s="47" t="s">
        <v>25</v>
      </c>
      <c r="I36" s="41"/>
    </row>
    <row r="37" spans="1:9" ht="15">
      <c r="A37" s="41"/>
      <c r="B37" s="41"/>
      <c r="C37" s="41"/>
      <c r="D37" s="41"/>
      <c r="E37" s="41"/>
      <c r="F37" s="41"/>
      <c r="G37" s="41"/>
      <c r="H37" s="41"/>
      <c r="I37" s="41"/>
    </row>
    <row r="38" spans="1:9" ht="15">
      <c r="A38" s="41"/>
      <c r="B38" s="41"/>
      <c r="C38" s="41"/>
      <c r="D38" s="41"/>
      <c r="E38" s="41"/>
      <c r="F38" s="41"/>
      <c r="G38" s="41"/>
      <c r="H38" s="41"/>
      <c r="I38" s="41"/>
    </row>
    <row r="39" spans="1:9" ht="15">
      <c r="A39" s="41"/>
      <c r="B39" s="41"/>
      <c r="C39" s="41"/>
      <c r="D39" s="41"/>
      <c r="E39" s="41"/>
      <c r="F39" s="41"/>
      <c r="G39" s="41"/>
      <c r="H39" s="41"/>
      <c r="I39" s="41"/>
    </row>
    <row r="40" spans="1:9" ht="15">
      <c r="A40" s="41"/>
      <c r="B40" s="41"/>
      <c r="C40" s="42" t="s">
        <v>47</v>
      </c>
      <c r="D40" s="43"/>
      <c r="E40" s="43"/>
      <c r="F40" s="105" t="str">
        <f>Титул_план!F40</f>
        <v>Фамилия И.О.</v>
      </c>
      <c r="G40" s="20"/>
      <c r="H40" s="41"/>
      <c r="I40" s="41"/>
    </row>
    <row r="41" spans="1:9" ht="15">
      <c r="A41" s="41"/>
      <c r="B41" s="41"/>
      <c r="C41" s="41"/>
      <c r="D41" s="41"/>
      <c r="E41" s="41"/>
      <c r="F41" s="41"/>
      <c r="G41" s="41"/>
      <c r="H41" s="41"/>
      <c r="I41" s="41"/>
    </row>
    <row r="42" spans="1:9" ht="15">
      <c r="A42" s="41"/>
      <c r="B42" s="41"/>
      <c r="C42" s="42" t="s">
        <v>30</v>
      </c>
      <c r="D42" s="43"/>
      <c r="E42" s="43"/>
      <c r="F42" s="105" t="str">
        <f>Титул_план!F42</f>
        <v>Фамилия И.О.</v>
      </c>
      <c r="G42" s="21"/>
      <c r="H42" s="41"/>
      <c r="I42" s="41"/>
    </row>
    <row r="43" spans="1:9" ht="15">
      <c r="A43" s="41"/>
      <c r="B43" s="41"/>
      <c r="C43" s="41"/>
      <c r="D43" s="41"/>
      <c r="E43" s="41"/>
      <c r="F43" s="41"/>
      <c r="G43" s="41"/>
      <c r="H43" s="41"/>
      <c r="I43" s="41"/>
    </row>
    <row r="44" spans="1:9" ht="15">
      <c r="A44" s="41"/>
      <c r="B44" s="41"/>
      <c r="C44" s="42" t="s">
        <v>32</v>
      </c>
      <c r="D44" s="43"/>
      <c r="E44" s="43"/>
      <c r="F44" s="105" t="str">
        <f>Титул_план!F44</f>
        <v>Фамилия И.О.</v>
      </c>
      <c r="G44" s="21"/>
      <c r="H44" s="41"/>
      <c r="I44" s="41"/>
    </row>
    <row r="45" spans="1:9" ht="15">
      <c r="A45" s="41"/>
      <c r="B45" s="41"/>
      <c r="C45" s="41"/>
      <c r="D45" s="41"/>
      <c r="E45" s="41"/>
      <c r="F45" s="41"/>
      <c r="G45" s="41"/>
      <c r="H45" s="41"/>
      <c r="I45" s="41"/>
    </row>
    <row r="46" spans="1:9" ht="15">
      <c r="A46" s="41"/>
      <c r="B46" s="41"/>
      <c r="C46" s="41"/>
      <c r="D46" s="41"/>
      <c r="E46" s="41"/>
      <c r="F46" s="41"/>
      <c r="G46" s="41"/>
      <c r="H46" s="41"/>
      <c r="I46" s="41"/>
    </row>
    <row r="47" spans="1:9" ht="15">
      <c r="A47" s="41"/>
      <c r="B47" s="41"/>
      <c r="C47" s="41"/>
      <c r="D47" s="41"/>
      <c r="E47" s="41"/>
      <c r="F47" s="41"/>
      <c r="G47" s="41"/>
      <c r="H47" s="41"/>
      <c r="I47" s="41"/>
    </row>
    <row r="48" spans="1:9" ht="15">
      <c r="A48" s="41"/>
      <c r="B48" s="41"/>
      <c r="C48" s="41"/>
      <c r="D48" s="41"/>
      <c r="E48" s="41"/>
      <c r="F48" s="41"/>
      <c r="G48" s="41"/>
      <c r="H48" s="41"/>
      <c r="I48" s="41"/>
    </row>
    <row r="49" spans="1:9" ht="15">
      <c r="A49" s="41"/>
      <c r="B49" s="41"/>
      <c r="C49" s="41"/>
      <c r="D49" s="41"/>
      <c r="E49" s="41"/>
      <c r="F49" s="41"/>
      <c r="G49" s="41"/>
      <c r="H49" s="41"/>
      <c r="I49" s="41"/>
    </row>
    <row r="50" spans="1:9" ht="15">
      <c r="A50" s="143" t="str">
        <f>"Киров, "&amp;E14</f>
        <v>Киров, 0</v>
      </c>
      <c r="B50" s="143"/>
      <c r="C50" s="143"/>
      <c r="D50" s="143"/>
      <c r="E50" s="143"/>
      <c r="F50" s="143"/>
      <c r="G50" s="143"/>
      <c r="H50" s="143"/>
      <c r="I50" s="143"/>
    </row>
  </sheetData>
  <sheetProtection formatCells="0" selectLockedCells="1"/>
  <mergeCells count="8">
    <mergeCell ref="A50:I50"/>
    <mergeCell ref="A4:I4"/>
    <mergeCell ref="A3:I3"/>
    <mergeCell ref="A1:I1"/>
    <mergeCell ref="A13:I13"/>
    <mergeCell ref="B16:I16"/>
    <mergeCell ref="B18:I18"/>
    <mergeCell ref="B20:I20"/>
  </mergeCells>
  <printOptions/>
  <pageMargins left="0.7" right="0.7" top="0.75" bottom="0.75" header="0.3" footer="0.3"/>
  <pageSetup fitToHeight="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3"/>
  <sheetViews>
    <sheetView zoomScalePageLayoutView="0" workbookViewId="0" topLeftCell="A1">
      <pane ySplit="3" topLeftCell="A214" activePane="bottomLeft" state="frozen"/>
      <selection pane="topLeft" activeCell="A1" sqref="A1:E1"/>
      <selection pane="bottomLeft" activeCell="C230" sqref="C230"/>
    </sheetView>
  </sheetViews>
  <sheetFormatPr defaultColWidth="9.140625" defaultRowHeight="15"/>
  <cols>
    <col min="1" max="1" width="6.7109375" style="35" customWidth="1"/>
    <col min="2" max="2" width="63.00390625" style="0" customWidth="1"/>
    <col min="3" max="3" width="17.57421875" style="34" customWidth="1"/>
    <col min="4" max="4" width="15.140625" style="34" customWidth="1"/>
  </cols>
  <sheetData>
    <row r="1" spans="1:4" ht="15">
      <c r="A1" s="148" t="s">
        <v>76</v>
      </c>
      <c r="B1" s="148"/>
      <c r="C1" s="148"/>
      <c r="D1"/>
    </row>
    <row r="2" ht="15.75" thickBot="1"/>
    <row r="3" spans="1:4" ht="30.75" thickBot="1">
      <c r="A3" s="36"/>
      <c r="B3" s="12"/>
      <c r="C3" s="48" t="s">
        <v>56</v>
      </c>
      <c r="D3" s="33" t="s">
        <v>57</v>
      </c>
    </row>
    <row r="4" spans="1:4" ht="15">
      <c r="A4" s="81"/>
      <c r="B4" s="82" t="s">
        <v>41</v>
      </c>
      <c r="C4" s="156">
        <f>Проекты_план!C4</f>
        <v>0</v>
      </c>
      <c r="D4" s="157"/>
    </row>
    <row r="5" spans="1:4" ht="15">
      <c r="A5" s="37">
        <v>1</v>
      </c>
      <c r="B5" s="13" t="s">
        <v>0</v>
      </c>
      <c r="C5" s="19">
        <f>Проекты_план!C5</f>
        <v>0</v>
      </c>
      <c r="D5" s="87"/>
    </row>
    <row r="6" spans="1:4" ht="15">
      <c r="A6" s="37">
        <v>2</v>
      </c>
      <c r="B6" s="13" t="s">
        <v>84</v>
      </c>
      <c r="C6" s="19">
        <f>Проекты_план!C6</f>
        <v>0</v>
      </c>
      <c r="D6" s="87"/>
    </row>
    <row r="7" spans="1:4" ht="15">
      <c r="A7" s="37">
        <v>3</v>
      </c>
      <c r="B7" s="13" t="s">
        <v>85</v>
      </c>
      <c r="C7" s="19">
        <f>Проекты_план!C7</f>
        <v>0</v>
      </c>
      <c r="D7" s="87"/>
    </row>
    <row r="8" spans="1:4" ht="15">
      <c r="A8" s="37">
        <v>4</v>
      </c>
      <c r="B8" s="13" t="s">
        <v>54</v>
      </c>
      <c r="C8" s="19">
        <f>Проекты_план!C8</f>
        <v>0</v>
      </c>
      <c r="D8" s="87"/>
    </row>
    <row r="9" spans="1:4" ht="15">
      <c r="A9" s="37">
        <v>5</v>
      </c>
      <c r="B9" s="13" t="s">
        <v>53</v>
      </c>
      <c r="C9" s="19">
        <f>Проекты_план!C9</f>
        <v>0</v>
      </c>
      <c r="D9" s="87"/>
    </row>
    <row r="10" spans="1:4" ht="15">
      <c r="A10" s="37">
        <v>6</v>
      </c>
      <c r="B10" s="13" t="s">
        <v>51</v>
      </c>
      <c r="C10" s="19">
        <f>Проекты_план!C10</f>
        <v>0</v>
      </c>
      <c r="D10" s="87"/>
    </row>
    <row r="11" spans="1:4" ht="15">
      <c r="A11" s="37">
        <v>7</v>
      </c>
      <c r="B11" s="13" t="s">
        <v>52</v>
      </c>
      <c r="C11" s="19">
        <f>Проекты_план!C11</f>
        <v>0</v>
      </c>
      <c r="D11" s="87"/>
    </row>
    <row r="12" spans="1:4" ht="15">
      <c r="A12" s="37">
        <v>8</v>
      </c>
      <c r="B12" s="13" t="s">
        <v>103</v>
      </c>
      <c r="C12" s="19">
        <f>Проекты_план!C12</f>
        <v>0</v>
      </c>
      <c r="D12" s="87"/>
    </row>
    <row r="13" spans="1:4" ht="15">
      <c r="A13" s="37">
        <v>9</v>
      </c>
      <c r="B13" s="14" t="s">
        <v>102</v>
      </c>
      <c r="C13" s="19">
        <f>Проекты_план!C13</f>
        <v>0</v>
      </c>
      <c r="D13" s="87"/>
    </row>
    <row r="14" spans="1:4" ht="15">
      <c r="A14" s="37">
        <v>10</v>
      </c>
      <c r="B14" s="13" t="s">
        <v>55</v>
      </c>
      <c r="C14" s="19">
        <f>Проекты_план!C14</f>
        <v>0</v>
      </c>
      <c r="D14" s="87"/>
    </row>
    <row r="15" spans="1:4" ht="15">
      <c r="A15" s="37">
        <v>11</v>
      </c>
      <c r="B15" s="13" t="s">
        <v>62</v>
      </c>
      <c r="C15" s="19">
        <f>Проекты_план!C15</f>
        <v>0</v>
      </c>
      <c r="D15" s="87"/>
    </row>
    <row r="16" spans="1:4" ht="15">
      <c r="A16" s="66" t="s">
        <v>58</v>
      </c>
      <c r="B16" s="67" t="s">
        <v>64</v>
      </c>
      <c r="C16" s="19">
        <v>0</v>
      </c>
      <c r="D16" s="87"/>
    </row>
    <row r="17" spans="1:4" ht="15">
      <c r="A17" s="37">
        <v>12</v>
      </c>
      <c r="B17" s="13" t="s">
        <v>63</v>
      </c>
      <c r="C17" s="19">
        <f>Проекты_план!C17</f>
        <v>0</v>
      </c>
      <c r="D17" s="87"/>
    </row>
    <row r="18" spans="1:4" ht="15">
      <c r="A18" s="66" t="s">
        <v>59</v>
      </c>
      <c r="B18" s="67" t="s">
        <v>65</v>
      </c>
      <c r="C18" s="19">
        <v>0</v>
      </c>
      <c r="D18" s="87"/>
    </row>
    <row r="19" spans="1:4" ht="15">
      <c r="A19" s="37">
        <v>13</v>
      </c>
      <c r="B19" s="15" t="s">
        <v>10</v>
      </c>
      <c r="C19" s="19">
        <f>Проекты_план!C19</f>
        <v>0</v>
      </c>
      <c r="D19" s="87"/>
    </row>
    <row r="20" spans="1:4" ht="15">
      <c r="A20" s="37">
        <v>14</v>
      </c>
      <c r="B20" s="62" t="s">
        <v>106</v>
      </c>
      <c r="C20" s="19">
        <f>Проекты_план!C20</f>
        <v>0</v>
      </c>
      <c r="D20" s="87"/>
    </row>
    <row r="21" spans="1:4" ht="15">
      <c r="A21" s="37">
        <v>15</v>
      </c>
      <c r="B21" s="61" t="s">
        <v>79</v>
      </c>
      <c r="C21" s="19">
        <f>Проекты_план!C21</f>
        <v>0</v>
      </c>
      <c r="D21" s="87"/>
    </row>
    <row r="22" spans="1:4" ht="15">
      <c r="A22" s="66" t="s">
        <v>60</v>
      </c>
      <c r="B22" s="63" t="s">
        <v>86</v>
      </c>
      <c r="C22" s="135">
        <f>Проекты_план!C22</f>
        <v>0</v>
      </c>
      <c r="D22" s="136"/>
    </row>
    <row r="23" spans="1:4" ht="15">
      <c r="A23" s="66" t="s">
        <v>87</v>
      </c>
      <c r="B23" s="63" t="s">
        <v>80</v>
      </c>
      <c r="C23" s="135">
        <f>Проекты_план!C23</f>
        <v>0</v>
      </c>
      <c r="D23" s="136"/>
    </row>
    <row r="24" spans="1:4" ht="15">
      <c r="A24" s="66" t="s">
        <v>88</v>
      </c>
      <c r="B24" s="63" t="s">
        <v>81</v>
      </c>
      <c r="C24" s="135">
        <f>Проекты_план!C24</f>
        <v>0</v>
      </c>
      <c r="D24" s="136"/>
    </row>
    <row r="25" spans="1:4" ht="15">
      <c r="A25" s="66" t="s">
        <v>89</v>
      </c>
      <c r="B25" s="63" t="s">
        <v>82</v>
      </c>
      <c r="C25" s="135">
        <f>Проекты_план!C25</f>
        <v>0</v>
      </c>
      <c r="D25" s="136"/>
    </row>
    <row r="26" spans="1:4" ht="15.75" thickBot="1">
      <c r="A26" s="66" t="s">
        <v>90</v>
      </c>
      <c r="B26" s="65" t="s">
        <v>83</v>
      </c>
      <c r="C26" s="137">
        <f>Проекты_план!C26</f>
        <v>0</v>
      </c>
      <c r="D26" s="138"/>
    </row>
    <row r="27" spans="1:4" ht="15">
      <c r="A27" s="81"/>
      <c r="B27" s="82" t="s">
        <v>41</v>
      </c>
      <c r="C27" s="156">
        <f>Проекты_план!C27</f>
        <v>0</v>
      </c>
      <c r="D27" s="157"/>
    </row>
    <row r="28" spans="1:4" ht="15">
      <c r="A28" s="37">
        <v>1</v>
      </c>
      <c r="B28" s="13" t="s">
        <v>0</v>
      </c>
      <c r="C28" s="19">
        <f>Проекты_план!C28</f>
        <v>0</v>
      </c>
      <c r="D28" s="87"/>
    </row>
    <row r="29" spans="1:4" ht="15">
      <c r="A29" s="37">
        <v>2</v>
      </c>
      <c r="B29" s="13" t="s">
        <v>84</v>
      </c>
      <c r="C29" s="19">
        <f>Проекты_план!C29</f>
        <v>0</v>
      </c>
      <c r="D29" s="87"/>
    </row>
    <row r="30" spans="1:4" ht="15">
      <c r="A30" s="37">
        <v>3</v>
      </c>
      <c r="B30" s="13" t="s">
        <v>85</v>
      </c>
      <c r="C30" s="19">
        <f>Проекты_план!C30</f>
        <v>0</v>
      </c>
      <c r="D30" s="87"/>
    </row>
    <row r="31" spans="1:4" ht="15">
      <c r="A31" s="37">
        <v>4</v>
      </c>
      <c r="B31" s="13" t="s">
        <v>54</v>
      </c>
      <c r="C31" s="19">
        <f>Проекты_план!C31</f>
        <v>0</v>
      </c>
      <c r="D31" s="87"/>
    </row>
    <row r="32" spans="1:4" ht="15">
      <c r="A32" s="37">
        <v>5</v>
      </c>
      <c r="B32" s="13" t="s">
        <v>53</v>
      </c>
      <c r="C32" s="19">
        <f>Проекты_план!C32</f>
        <v>0</v>
      </c>
      <c r="D32" s="87"/>
    </row>
    <row r="33" spans="1:4" ht="15">
      <c r="A33" s="37">
        <v>6</v>
      </c>
      <c r="B33" s="13" t="s">
        <v>51</v>
      </c>
      <c r="C33" s="19">
        <f>Проекты_план!C33</f>
        <v>0</v>
      </c>
      <c r="D33" s="87"/>
    </row>
    <row r="34" spans="1:4" ht="15">
      <c r="A34" s="37">
        <v>7</v>
      </c>
      <c r="B34" s="13" t="s">
        <v>52</v>
      </c>
      <c r="C34" s="19">
        <f>Проекты_план!C34</f>
        <v>0</v>
      </c>
      <c r="D34" s="87"/>
    </row>
    <row r="35" spans="1:4" ht="15">
      <c r="A35" s="37">
        <v>8</v>
      </c>
      <c r="B35" s="13" t="s">
        <v>103</v>
      </c>
      <c r="C35" s="19">
        <f>Проекты_план!C35</f>
        <v>0</v>
      </c>
      <c r="D35" s="87"/>
    </row>
    <row r="36" spans="1:4" ht="15">
      <c r="A36" s="37">
        <v>9</v>
      </c>
      <c r="B36" s="14" t="s">
        <v>102</v>
      </c>
      <c r="C36" s="19">
        <f>Проекты_план!C36</f>
        <v>0</v>
      </c>
      <c r="D36" s="87"/>
    </row>
    <row r="37" spans="1:4" ht="15">
      <c r="A37" s="37">
        <v>10</v>
      </c>
      <c r="B37" s="13" t="s">
        <v>55</v>
      </c>
      <c r="C37" s="19">
        <f>Проекты_план!C37</f>
        <v>0</v>
      </c>
      <c r="D37" s="87"/>
    </row>
    <row r="38" spans="1:4" ht="15">
      <c r="A38" s="37">
        <v>11</v>
      </c>
      <c r="B38" s="13" t="s">
        <v>62</v>
      </c>
      <c r="C38" s="19">
        <f>Проекты_план!C38</f>
        <v>0</v>
      </c>
      <c r="D38" s="87"/>
    </row>
    <row r="39" spans="1:4" ht="15">
      <c r="A39" s="66" t="s">
        <v>58</v>
      </c>
      <c r="B39" s="67" t="s">
        <v>64</v>
      </c>
      <c r="C39" s="19">
        <v>0</v>
      </c>
      <c r="D39" s="87"/>
    </row>
    <row r="40" spans="1:4" ht="15">
      <c r="A40" s="37">
        <v>12</v>
      </c>
      <c r="B40" s="13" t="s">
        <v>63</v>
      </c>
      <c r="C40" s="19">
        <f>Проекты_план!C40</f>
        <v>0</v>
      </c>
      <c r="D40" s="87"/>
    </row>
    <row r="41" spans="1:4" ht="15">
      <c r="A41" s="66" t="s">
        <v>59</v>
      </c>
      <c r="B41" s="67" t="s">
        <v>65</v>
      </c>
      <c r="C41" s="19">
        <v>0</v>
      </c>
      <c r="D41" s="87"/>
    </row>
    <row r="42" spans="1:4" ht="15">
      <c r="A42" s="37">
        <v>13</v>
      </c>
      <c r="B42" s="15" t="s">
        <v>10</v>
      </c>
      <c r="C42" s="19">
        <f>Проекты_план!C42</f>
        <v>0</v>
      </c>
      <c r="D42" s="87"/>
    </row>
    <row r="43" spans="1:4" ht="15">
      <c r="A43" s="37">
        <v>14</v>
      </c>
      <c r="B43" s="62" t="s">
        <v>106</v>
      </c>
      <c r="C43" s="19">
        <f>Проекты_план!C43</f>
        <v>0</v>
      </c>
      <c r="D43" s="87"/>
    </row>
    <row r="44" spans="1:4" ht="15">
      <c r="A44" s="37">
        <v>15</v>
      </c>
      <c r="B44" s="61" t="s">
        <v>79</v>
      </c>
      <c r="C44" s="19">
        <f>Проекты_план!C44</f>
        <v>0</v>
      </c>
      <c r="D44" s="87"/>
    </row>
    <row r="45" spans="1:4" ht="15">
      <c r="A45" s="66" t="s">
        <v>60</v>
      </c>
      <c r="B45" s="63" t="s">
        <v>86</v>
      </c>
      <c r="C45" s="135">
        <f>Проекты_план!C45</f>
        <v>0</v>
      </c>
      <c r="D45" s="136"/>
    </row>
    <row r="46" spans="1:4" ht="15">
      <c r="A46" s="66" t="s">
        <v>87</v>
      </c>
      <c r="B46" s="63" t="s">
        <v>80</v>
      </c>
      <c r="C46" s="135">
        <f>Проекты_план!C46</f>
        <v>0</v>
      </c>
      <c r="D46" s="136"/>
    </row>
    <row r="47" spans="1:4" ht="15">
      <c r="A47" s="66" t="s">
        <v>88</v>
      </c>
      <c r="B47" s="63" t="s">
        <v>81</v>
      </c>
      <c r="C47" s="135">
        <f>Проекты_план!C47</f>
        <v>0</v>
      </c>
      <c r="D47" s="136"/>
    </row>
    <row r="48" spans="1:4" ht="15">
      <c r="A48" s="66" t="s">
        <v>89</v>
      </c>
      <c r="B48" s="63" t="s">
        <v>82</v>
      </c>
      <c r="C48" s="135">
        <f>Проекты_план!C48</f>
        <v>0</v>
      </c>
      <c r="D48" s="136"/>
    </row>
    <row r="49" spans="1:4" ht="15.75" thickBot="1">
      <c r="A49" s="66" t="s">
        <v>90</v>
      </c>
      <c r="B49" s="65" t="s">
        <v>83</v>
      </c>
      <c r="C49" s="137">
        <f>Проекты_план!C49</f>
        <v>0</v>
      </c>
      <c r="D49" s="138"/>
    </row>
    <row r="50" spans="1:4" ht="15">
      <c r="A50" s="81"/>
      <c r="B50" s="82" t="s">
        <v>41</v>
      </c>
      <c r="C50" s="156">
        <f>Проекты_план!C50</f>
        <v>0</v>
      </c>
      <c r="D50" s="157"/>
    </row>
    <row r="51" spans="1:4" ht="15">
      <c r="A51" s="37">
        <v>1</v>
      </c>
      <c r="B51" s="13" t="s">
        <v>0</v>
      </c>
      <c r="C51" s="19">
        <f>Проекты_план!C51</f>
        <v>0</v>
      </c>
      <c r="D51" s="87"/>
    </row>
    <row r="52" spans="1:4" ht="15">
      <c r="A52" s="37">
        <v>2</v>
      </c>
      <c r="B52" s="13" t="s">
        <v>84</v>
      </c>
      <c r="C52" s="19">
        <f>Проекты_план!C52</f>
        <v>0</v>
      </c>
      <c r="D52" s="87"/>
    </row>
    <row r="53" spans="1:4" ht="15">
      <c r="A53" s="37">
        <v>3</v>
      </c>
      <c r="B53" s="13" t="s">
        <v>85</v>
      </c>
      <c r="C53" s="19">
        <f>Проекты_план!C53</f>
        <v>0</v>
      </c>
      <c r="D53" s="87"/>
    </row>
    <row r="54" spans="1:4" ht="15">
      <c r="A54" s="37">
        <v>4</v>
      </c>
      <c r="B54" s="13" t="s">
        <v>54</v>
      </c>
      <c r="C54" s="19">
        <f>Проекты_план!C54</f>
        <v>0</v>
      </c>
      <c r="D54" s="87"/>
    </row>
    <row r="55" spans="1:4" ht="15">
      <c r="A55" s="37">
        <v>5</v>
      </c>
      <c r="B55" s="13" t="s">
        <v>53</v>
      </c>
      <c r="C55" s="19">
        <f>Проекты_план!C55</f>
        <v>0</v>
      </c>
      <c r="D55" s="87"/>
    </row>
    <row r="56" spans="1:4" ht="15">
      <c r="A56" s="37">
        <v>6</v>
      </c>
      <c r="B56" s="13" t="s">
        <v>51</v>
      </c>
      <c r="C56" s="19">
        <f>Проекты_план!C56</f>
        <v>0</v>
      </c>
      <c r="D56" s="87"/>
    </row>
    <row r="57" spans="1:4" ht="15">
      <c r="A57" s="37">
        <v>7</v>
      </c>
      <c r="B57" s="13" t="s">
        <v>52</v>
      </c>
      <c r="C57" s="19">
        <f>Проекты_план!C57</f>
        <v>0</v>
      </c>
      <c r="D57" s="87"/>
    </row>
    <row r="58" spans="1:4" ht="15">
      <c r="A58" s="37">
        <v>8</v>
      </c>
      <c r="B58" s="13" t="s">
        <v>103</v>
      </c>
      <c r="C58" s="19">
        <f>Проекты_план!C58</f>
        <v>0</v>
      </c>
      <c r="D58" s="87"/>
    </row>
    <row r="59" spans="1:4" ht="15">
      <c r="A59" s="37">
        <v>9</v>
      </c>
      <c r="B59" s="14" t="s">
        <v>102</v>
      </c>
      <c r="C59" s="19">
        <f>Проекты_план!C59</f>
        <v>0</v>
      </c>
      <c r="D59" s="87"/>
    </row>
    <row r="60" spans="1:4" ht="15">
      <c r="A60" s="37">
        <v>10</v>
      </c>
      <c r="B60" s="13" t="s">
        <v>55</v>
      </c>
      <c r="C60" s="19">
        <f>Проекты_план!C60</f>
        <v>0</v>
      </c>
      <c r="D60" s="87"/>
    </row>
    <row r="61" spans="1:4" ht="15">
      <c r="A61" s="37">
        <v>11</v>
      </c>
      <c r="B61" s="13" t="s">
        <v>62</v>
      </c>
      <c r="C61" s="19">
        <f>Проекты_план!C61</f>
        <v>0</v>
      </c>
      <c r="D61" s="87"/>
    </row>
    <row r="62" spans="1:4" ht="15">
      <c r="A62" s="66" t="s">
        <v>58</v>
      </c>
      <c r="B62" s="67" t="s">
        <v>64</v>
      </c>
      <c r="C62" s="19">
        <v>0</v>
      </c>
      <c r="D62" s="87"/>
    </row>
    <row r="63" spans="1:4" ht="15">
      <c r="A63" s="37">
        <v>12</v>
      </c>
      <c r="B63" s="13" t="s">
        <v>63</v>
      </c>
      <c r="C63" s="19">
        <f>Проекты_план!C63</f>
        <v>0</v>
      </c>
      <c r="D63" s="87"/>
    </row>
    <row r="64" spans="1:4" ht="15">
      <c r="A64" s="66" t="s">
        <v>59</v>
      </c>
      <c r="B64" s="67" t="s">
        <v>65</v>
      </c>
      <c r="C64" s="19">
        <v>0</v>
      </c>
      <c r="D64" s="87"/>
    </row>
    <row r="65" spans="1:4" ht="15">
      <c r="A65" s="37">
        <v>13</v>
      </c>
      <c r="B65" s="15" t="s">
        <v>10</v>
      </c>
      <c r="C65" s="19">
        <f>Проекты_план!C65</f>
        <v>0</v>
      </c>
      <c r="D65" s="87"/>
    </row>
    <row r="66" spans="1:4" ht="15">
      <c r="A66" s="37">
        <v>14</v>
      </c>
      <c r="B66" s="62" t="s">
        <v>106</v>
      </c>
      <c r="C66" s="19">
        <f>Проекты_план!C66</f>
        <v>0</v>
      </c>
      <c r="D66" s="87"/>
    </row>
    <row r="67" spans="1:4" ht="15">
      <c r="A67" s="37">
        <v>15</v>
      </c>
      <c r="B67" s="61" t="s">
        <v>79</v>
      </c>
      <c r="C67" s="19">
        <f>Проекты_план!C67</f>
        <v>0</v>
      </c>
      <c r="D67" s="87"/>
    </row>
    <row r="68" spans="1:4" ht="15">
      <c r="A68" s="66" t="s">
        <v>60</v>
      </c>
      <c r="B68" s="63" t="s">
        <v>86</v>
      </c>
      <c r="C68" s="135">
        <f>Проекты_план!C68</f>
        <v>0</v>
      </c>
      <c r="D68" s="136"/>
    </row>
    <row r="69" spans="1:4" ht="15">
      <c r="A69" s="66" t="s">
        <v>87</v>
      </c>
      <c r="B69" s="63" t="s">
        <v>80</v>
      </c>
      <c r="C69" s="135">
        <f>Проекты_план!C69</f>
        <v>0</v>
      </c>
      <c r="D69" s="136"/>
    </row>
    <row r="70" spans="1:4" ht="15">
      <c r="A70" s="66" t="s">
        <v>88</v>
      </c>
      <c r="B70" s="63" t="s">
        <v>81</v>
      </c>
      <c r="C70" s="135">
        <f>Проекты_план!C70</f>
        <v>0</v>
      </c>
      <c r="D70" s="136"/>
    </row>
    <row r="71" spans="1:4" ht="15">
      <c r="A71" s="66" t="s">
        <v>89</v>
      </c>
      <c r="B71" s="63" t="s">
        <v>82</v>
      </c>
      <c r="C71" s="135">
        <f>Проекты_план!C71</f>
        <v>0</v>
      </c>
      <c r="D71" s="136"/>
    </row>
    <row r="72" spans="1:4" ht="15.75" thickBot="1">
      <c r="A72" s="66" t="s">
        <v>90</v>
      </c>
      <c r="B72" s="65" t="s">
        <v>83</v>
      </c>
      <c r="C72" s="137">
        <f>Проекты_план!C72</f>
        <v>0</v>
      </c>
      <c r="D72" s="138"/>
    </row>
    <row r="73" spans="1:4" ht="15">
      <c r="A73" s="81"/>
      <c r="B73" s="82" t="s">
        <v>41</v>
      </c>
      <c r="C73" s="156">
        <f>Проекты_план!C73</f>
        <v>0</v>
      </c>
      <c r="D73" s="157"/>
    </row>
    <row r="74" spans="1:4" ht="15">
      <c r="A74" s="37">
        <v>1</v>
      </c>
      <c r="B74" s="13" t="s">
        <v>0</v>
      </c>
      <c r="C74" s="19">
        <f>Проекты_план!C74</f>
        <v>0</v>
      </c>
      <c r="D74" s="87"/>
    </row>
    <row r="75" spans="1:4" ht="15">
      <c r="A75" s="37">
        <v>2</v>
      </c>
      <c r="B75" s="13" t="s">
        <v>84</v>
      </c>
      <c r="C75" s="19">
        <f>Проекты_план!C75</f>
        <v>0</v>
      </c>
      <c r="D75" s="87"/>
    </row>
    <row r="76" spans="1:4" ht="15">
      <c r="A76" s="37">
        <v>3</v>
      </c>
      <c r="B76" s="13" t="s">
        <v>85</v>
      </c>
      <c r="C76" s="19">
        <f>Проекты_план!C76</f>
        <v>0</v>
      </c>
      <c r="D76" s="87"/>
    </row>
    <row r="77" spans="1:4" ht="15">
      <c r="A77" s="37">
        <v>4</v>
      </c>
      <c r="B77" s="13" t="s">
        <v>54</v>
      </c>
      <c r="C77" s="19">
        <f>Проекты_план!C77</f>
        <v>0</v>
      </c>
      <c r="D77" s="87"/>
    </row>
    <row r="78" spans="1:4" ht="15">
      <c r="A78" s="37">
        <v>5</v>
      </c>
      <c r="B78" s="13" t="s">
        <v>53</v>
      </c>
      <c r="C78" s="19">
        <f>Проекты_план!C78</f>
        <v>0</v>
      </c>
      <c r="D78" s="87"/>
    </row>
    <row r="79" spans="1:4" ht="15">
      <c r="A79" s="37">
        <v>6</v>
      </c>
      <c r="B79" s="13" t="s">
        <v>51</v>
      </c>
      <c r="C79" s="19">
        <f>Проекты_план!C79</f>
        <v>0</v>
      </c>
      <c r="D79" s="87"/>
    </row>
    <row r="80" spans="1:4" ht="15">
      <c r="A80" s="37">
        <v>7</v>
      </c>
      <c r="B80" s="13" t="s">
        <v>52</v>
      </c>
      <c r="C80" s="19">
        <f>Проекты_план!C80</f>
        <v>0</v>
      </c>
      <c r="D80" s="87"/>
    </row>
    <row r="81" spans="1:4" ht="15">
      <c r="A81" s="37">
        <v>8</v>
      </c>
      <c r="B81" s="13" t="s">
        <v>103</v>
      </c>
      <c r="C81" s="19">
        <f>Проекты_план!C81</f>
        <v>0</v>
      </c>
      <c r="D81" s="87"/>
    </row>
    <row r="82" spans="1:4" ht="15">
      <c r="A82" s="37">
        <v>9</v>
      </c>
      <c r="B82" s="14" t="s">
        <v>102</v>
      </c>
      <c r="C82" s="19">
        <f>Проекты_план!C82</f>
        <v>0</v>
      </c>
      <c r="D82" s="87"/>
    </row>
    <row r="83" spans="1:4" ht="15">
      <c r="A83" s="37">
        <v>10</v>
      </c>
      <c r="B83" s="13" t="s">
        <v>55</v>
      </c>
      <c r="C83" s="19">
        <f>Проекты_план!C83</f>
        <v>0</v>
      </c>
      <c r="D83" s="87"/>
    </row>
    <row r="84" spans="1:4" ht="15">
      <c r="A84" s="37">
        <v>11</v>
      </c>
      <c r="B84" s="13" t="s">
        <v>62</v>
      </c>
      <c r="C84" s="19">
        <f>Проекты_план!C84</f>
        <v>0</v>
      </c>
      <c r="D84" s="87"/>
    </row>
    <row r="85" spans="1:4" ht="15">
      <c r="A85" s="66" t="s">
        <v>58</v>
      </c>
      <c r="B85" s="67" t="s">
        <v>64</v>
      </c>
      <c r="C85" s="19">
        <v>0</v>
      </c>
      <c r="D85" s="87"/>
    </row>
    <row r="86" spans="1:4" ht="15">
      <c r="A86" s="37">
        <v>12</v>
      </c>
      <c r="B86" s="13" t="s">
        <v>63</v>
      </c>
      <c r="C86" s="19">
        <f>Проекты_план!C86</f>
        <v>0</v>
      </c>
      <c r="D86" s="87"/>
    </row>
    <row r="87" spans="1:4" ht="15">
      <c r="A87" s="66" t="s">
        <v>59</v>
      </c>
      <c r="B87" s="67" t="s">
        <v>65</v>
      </c>
      <c r="C87" s="19">
        <v>0</v>
      </c>
      <c r="D87" s="87"/>
    </row>
    <row r="88" spans="1:4" ht="15">
      <c r="A88" s="37">
        <v>13</v>
      </c>
      <c r="B88" s="15" t="s">
        <v>10</v>
      </c>
      <c r="C88" s="19">
        <f>Проекты_план!C88</f>
        <v>0</v>
      </c>
      <c r="D88" s="87"/>
    </row>
    <row r="89" spans="1:4" ht="15">
      <c r="A89" s="37">
        <v>14</v>
      </c>
      <c r="B89" s="62" t="s">
        <v>106</v>
      </c>
      <c r="C89" s="19">
        <f>Проекты_план!C89</f>
        <v>0</v>
      </c>
      <c r="D89" s="87"/>
    </row>
    <row r="90" spans="1:4" ht="15">
      <c r="A90" s="37">
        <v>15</v>
      </c>
      <c r="B90" s="61" t="s">
        <v>79</v>
      </c>
      <c r="C90" s="19">
        <f>Проекты_план!C90</f>
        <v>0</v>
      </c>
      <c r="D90" s="87"/>
    </row>
    <row r="91" spans="1:4" ht="15">
      <c r="A91" s="66" t="s">
        <v>60</v>
      </c>
      <c r="B91" s="63" t="s">
        <v>86</v>
      </c>
      <c r="C91" s="135">
        <f>Проекты_план!C91</f>
        <v>0</v>
      </c>
      <c r="D91" s="136"/>
    </row>
    <row r="92" spans="1:4" ht="15">
      <c r="A92" s="66" t="s">
        <v>87</v>
      </c>
      <c r="B92" s="63" t="s">
        <v>80</v>
      </c>
      <c r="C92" s="135">
        <f>Проекты_план!C92</f>
        <v>0</v>
      </c>
      <c r="D92" s="136"/>
    </row>
    <row r="93" spans="1:4" ht="15">
      <c r="A93" s="66" t="s">
        <v>88</v>
      </c>
      <c r="B93" s="63" t="s">
        <v>81</v>
      </c>
      <c r="C93" s="135">
        <f>Проекты_план!C93</f>
        <v>0</v>
      </c>
      <c r="D93" s="136"/>
    </row>
    <row r="94" spans="1:4" ht="15">
      <c r="A94" s="66" t="s">
        <v>89</v>
      </c>
      <c r="B94" s="63" t="s">
        <v>82</v>
      </c>
      <c r="C94" s="135">
        <f>Проекты_план!C94</f>
        <v>0</v>
      </c>
      <c r="D94" s="136"/>
    </row>
    <row r="95" spans="1:4" ht="15.75" thickBot="1">
      <c r="A95" s="66" t="s">
        <v>90</v>
      </c>
      <c r="B95" s="65" t="s">
        <v>83</v>
      </c>
      <c r="C95" s="137">
        <f>Проекты_план!C95</f>
        <v>0</v>
      </c>
      <c r="D95" s="138"/>
    </row>
    <row r="96" spans="1:4" ht="15">
      <c r="A96" s="81"/>
      <c r="B96" s="82" t="s">
        <v>41</v>
      </c>
      <c r="C96" s="156">
        <f>Проекты_план!C96</f>
        <v>0</v>
      </c>
      <c r="D96" s="157"/>
    </row>
    <row r="97" spans="1:4" ht="15">
      <c r="A97" s="37">
        <v>1</v>
      </c>
      <c r="B97" s="13" t="s">
        <v>0</v>
      </c>
      <c r="C97" s="19">
        <f>Проекты_план!C97</f>
        <v>0</v>
      </c>
      <c r="D97" s="87"/>
    </row>
    <row r="98" spans="1:4" ht="15">
      <c r="A98" s="37">
        <v>2</v>
      </c>
      <c r="B98" s="13" t="s">
        <v>84</v>
      </c>
      <c r="C98" s="19">
        <f>Проекты_план!C98</f>
        <v>0</v>
      </c>
      <c r="D98" s="87"/>
    </row>
    <row r="99" spans="1:4" ht="15">
      <c r="A99" s="37">
        <v>3</v>
      </c>
      <c r="B99" s="13" t="s">
        <v>85</v>
      </c>
      <c r="C99" s="19">
        <f>Проекты_план!C99</f>
        <v>0</v>
      </c>
      <c r="D99" s="87"/>
    </row>
    <row r="100" spans="1:4" ht="15">
      <c r="A100" s="37">
        <v>4</v>
      </c>
      <c r="B100" s="13" t="s">
        <v>54</v>
      </c>
      <c r="C100" s="19">
        <f>Проекты_план!C100</f>
        <v>0</v>
      </c>
      <c r="D100" s="87"/>
    </row>
    <row r="101" spans="1:4" ht="15">
      <c r="A101" s="37">
        <v>5</v>
      </c>
      <c r="B101" s="13" t="s">
        <v>53</v>
      </c>
      <c r="C101" s="19">
        <f>Проекты_план!C101</f>
        <v>0</v>
      </c>
      <c r="D101" s="87"/>
    </row>
    <row r="102" spans="1:4" ht="15">
      <c r="A102" s="37">
        <v>6</v>
      </c>
      <c r="B102" s="13" t="s">
        <v>51</v>
      </c>
      <c r="C102" s="19">
        <f>Проекты_план!C102</f>
        <v>0</v>
      </c>
      <c r="D102" s="87"/>
    </row>
    <row r="103" spans="1:4" ht="15">
      <c r="A103" s="37">
        <v>7</v>
      </c>
      <c r="B103" s="13" t="s">
        <v>52</v>
      </c>
      <c r="C103" s="19">
        <f>Проекты_план!C103</f>
        <v>0</v>
      </c>
      <c r="D103" s="87"/>
    </row>
    <row r="104" spans="1:4" ht="15">
      <c r="A104" s="37">
        <v>8</v>
      </c>
      <c r="B104" s="13" t="s">
        <v>103</v>
      </c>
      <c r="C104" s="19">
        <f>Проекты_план!C104</f>
        <v>0</v>
      </c>
      <c r="D104" s="87"/>
    </row>
    <row r="105" spans="1:4" ht="15">
      <c r="A105" s="37">
        <v>9</v>
      </c>
      <c r="B105" s="14" t="s">
        <v>102</v>
      </c>
      <c r="C105" s="19">
        <f>Проекты_план!C105</f>
        <v>0</v>
      </c>
      <c r="D105" s="87"/>
    </row>
    <row r="106" spans="1:4" ht="15">
      <c r="A106" s="37">
        <v>10</v>
      </c>
      <c r="B106" s="13" t="s">
        <v>55</v>
      </c>
      <c r="C106" s="19">
        <f>Проекты_план!C106</f>
        <v>0</v>
      </c>
      <c r="D106" s="87"/>
    </row>
    <row r="107" spans="1:4" ht="15">
      <c r="A107" s="37">
        <v>11</v>
      </c>
      <c r="B107" s="13" t="s">
        <v>62</v>
      </c>
      <c r="C107" s="19">
        <f>Проекты_план!C107</f>
        <v>0</v>
      </c>
      <c r="D107" s="87"/>
    </row>
    <row r="108" spans="1:4" ht="15">
      <c r="A108" s="66" t="s">
        <v>58</v>
      </c>
      <c r="B108" s="67" t="s">
        <v>64</v>
      </c>
      <c r="C108" s="19">
        <v>0</v>
      </c>
      <c r="D108" s="87"/>
    </row>
    <row r="109" spans="1:4" ht="15">
      <c r="A109" s="37">
        <v>12</v>
      </c>
      <c r="B109" s="13" t="s">
        <v>63</v>
      </c>
      <c r="C109" s="19">
        <f>Проекты_план!C109</f>
        <v>0</v>
      </c>
      <c r="D109" s="87"/>
    </row>
    <row r="110" spans="1:4" ht="15">
      <c r="A110" s="66" t="s">
        <v>59</v>
      </c>
      <c r="B110" s="67" t="s">
        <v>65</v>
      </c>
      <c r="C110" s="19">
        <v>0</v>
      </c>
      <c r="D110" s="87"/>
    </row>
    <row r="111" spans="1:4" ht="15">
      <c r="A111" s="37">
        <v>13</v>
      </c>
      <c r="B111" s="15" t="s">
        <v>10</v>
      </c>
      <c r="C111" s="19">
        <f>Проекты_план!C111</f>
        <v>0</v>
      </c>
      <c r="D111" s="87"/>
    </row>
    <row r="112" spans="1:4" ht="15">
      <c r="A112" s="37">
        <v>14</v>
      </c>
      <c r="B112" s="62" t="s">
        <v>106</v>
      </c>
      <c r="C112" s="19">
        <f>Проекты_план!C112</f>
        <v>0</v>
      </c>
      <c r="D112" s="87"/>
    </row>
    <row r="113" spans="1:4" ht="15">
      <c r="A113" s="37">
        <v>15</v>
      </c>
      <c r="B113" s="61" t="s">
        <v>79</v>
      </c>
      <c r="C113" s="19">
        <f>Проекты_план!C113</f>
        <v>0</v>
      </c>
      <c r="D113" s="87"/>
    </row>
    <row r="114" spans="1:4" ht="15">
      <c r="A114" s="66" t="s">
        <v>60</v>
      </c>
      <c r="B114" s="63" t="s">
        <v>86</v>
      </c>
      <c r="C114" s="135">
        <f>Проекты_план!C114</f>
        <v>0</v>
      </c>
      <c r="D114" s="136"/>
    </row>
    <row r="115" spans="1:4" ht="15">
      <c r="A115" s="66" t="s">
        <v>87</v>
      </c>
      <c r="B115" s="63" t="s">
        <v>80</v>
      </c>
      <c r="C115" s="135">
        <f>Проекты_план!C115</f>
        <v>0</v>
      </c>
      <c r="D115" s="136"/>
    </row>
    <row r="116" spans="1:4" ht="15">
      <c r="A116" s="66" t="s">
        <v>88</v>
      </c>
      <c r="B116" s="63" t="s">
        <v>81</v>
      </c>
      <c r="C116" s="135">
        <f>Проекты_план!C116</f>
        <v>0</v>
      </c>
      <c r="D116" s="136"/>
    </row>
    <row r="117" spans="1:4" ht="15">
      <c r="A117" s="66" t="s">
        <v>89</v>
      </c>
      <c r="B117" s="63" t="s">
        <v>82</v>
      </c>
      <c r="C117" s="135">
        <f>Проекты_план!C117</f>
        <v>0</v>
      </c>
      <c r="D117" s="136"/>
    </row>
    <row r="118" spans="1:4" ht="15.75" thickBot="1">
      <c r="A118" s="66" t="s">
        <v>90</v>
      </c>
      <c r="B118" s="65" t="s">
        <v>83</v>
      </c>
      <c r="C118" s="137">
        <f>Проекты_план!C118</f>
        <v>0</v>
      </c>
      <c r="D118" s="138"/>
    </row>
    <row r="119" spans="1:4" ht="15">
      <c r="A119" s="81"/>
      <c r="B119" s="82" t="s">
        <v>41</v>
      </c>
      <c r="C119" s="156">
        <f>Проекты_план!C119</f>
        <v>0</v>
      </c>
      <c r="D119" s="157"/>
    </row>
    <row r="120" spans="1:4" ht="15">
      <c r="A120" s="37">
        <v>1</v>
      </c>
      <c r="B120" s="13" t="s">
        <v>0</v>
      </c>
      <c r="C120" s="19">
        <f>Проекты_план!C120</f>
        <v>0</v>
      </c>
      <c r="D120" s="87"/>
    </row>
    <row r="121" spans="1:4" ht="15">
      <c r="A121" s="37">
        <v>2</v>
      </c>
      <c r="B121" s="13" t="s">
        <v>84</v>
      </c>
      <c r="C121" s="19">
        <f>Проекты_план!C121</f>
        <v>0</v>
      </c>
      <c r="D121" s="87"/>
    </row>
    <row r="122" spans="1:4" ht="15">
      <c r="A122" s="37">
        <v>3</v>
      </c>
      <c r="B122" s="13" t="s">
        <v>85</v>
      </c>
      <c r="C122" s="19">
        <f>Проекты_план!C122</f>
        <v>0</v>
      </c>
      <c r="D122" s="87"/>
    </row>
    <row r="123" spans="1:4" ht="15">
      <c r="A123" s="37">
        <v>4</v>
      </c>
      <c r="B123" s="13" t="s">
        <v>54</v>
      </c>
      <c r="C123" s="19">
        <f>Проекты_план!C123</f>
        <v>0</v>
      </c>
      <c r="D123" s="87"/>
    </row>
    <row r="124" spans="1:4" ht="15">
      <c r="A124" s="37">
        <v>5</v>
      </c>
      <c r="B124" s="13" t="s">
        <v>53</v>
      </c>
      <c r="C124" s="19">
        <f>Проекты_план!C124</f>
        <v>0</v>
      </c>
      <c r="D124" s="87"/>
    </row>
    <row r="125" spans="1:4" ht="15">
      <c r="A125" s="37">
        <v>6</v>
      </c>
      <c r="B125" s="13" t="s">
        <v>51</v>
      </c>
      <c r="C125" s="19">
        <f>Проекты_план!C125</f>
        <v>0</v>
      </c>
      <c r="D125" s="87"/>
    </row>
    <row r="126" spans="1:4" ht="15">
      <c r="A126" s="37">
        <v>7</v>
      </c>
      <c r="B126" s="13" t="s">
        <v>52</v>
      </c>
      <c r="C126" s="19">
        <f>Проекты_план!C126</f>
        <v>0</v>
      </c>
      <c r="D126" s="87"/>
    </row>
    <row r="127" spans="1:4" ht="15">
      <c r="A127" s="37">
        <v>8</v>
      </c>
      <c r="B127" s="13" t="s">
        <v>103</v>
      </c>
      <c r="C127" s="19">
        <f>Проекты_план!C127</f>
        <v>0</v>
      </c>
      <c r="D127" s="87"/>
    </row>
    <row r="128" spans="1:4" ht="15">
      <c r="A128" s="37">
        <v>9</v>
      </c>
      <c r="B128" s="14" t="s">
        <v>102</v>
      </c>
      <c r="C128" s="19">
        <f>Проекты_план!C128</f>
        <v>0</v>
      </c>
      <c r="D128" s="87"/>
    </row>
    <row r="129" spans="1:4" ht="15">
      <c r="A129" s="37">
        <v>10</v>
      </c>
      <c r="B129" s="13" t="s">
        <v>55</v>
      </c>
      <c r="C129" s="19">
        <f>Проекты_план!C129</f>
        <v>0</v>
      </c>
      <c r="D129" s="87"/>
    </row>
    <row r="130" spans="1:4" ht="15">
      <c r="A130" s="37">
        <v>11</v>
      </c>
      <c r="B130" s="13" t="s">
        <v>62</v>
      </c>
      <c r="C130" s="19">
        <f>Проекты_план!C130</f>
        <v>0</v>
      </c>
      <c r="D130" s="87"/>
    </row>
    <row r="131" spans="1:4" ht="15">
      <c r="A131" s="66" t="s">
        <v>58</v>
      </c>
      <c r="B131" s="67" t="s">
        <v>64</v>
      </c>
      <c r="C131" s="19">
        <v>0</v>
      </c>
      <c r="D131" s="87"/>
    </row>
    <row r="132" spans="1:4" ht="15">
      <c r="A132" s="37">
        <v>12</v>
      </c>
      <c r="B132" s="13" t="s">
        <v>63</v>
      </c>
      <c r="C132" s="19">
        <f>Проекты_план!C132</f>
        <v>0</v>
      </c>
      <c r="D132" s="87"/>
    </row>
    <row r="133" spans="1:4" ht="15">
      <c r="A133" s="66" t="s">
        <v>59</v>
      </c>
      <c r="B133" s="67" t="s">
        <v>65</v>
      </c>
      <c r="C133" s="19">
        <v>0</v>
      </c>
      <c r="D133" s="87"/>
    </row>
    <row r="134" spans="1:4" ht="15">
      <c r="A134" s="37">
        <v>13</v>
      </c>
      <c r="B134" s="15" t="s">
        <v>10</v>
      </c>
      <c r="C134" s="19">
        <f>Проекты_план!C134</f>
        <v>0</v>
      </c>
      <c r="D134" s="87"/>
    </row>
    <row r="135" spans="1:4" ht="15">
      <c r="A135" s="37">
        <v>14</v>
      </c>
      <c r="B135" s="62" t="s">
        <v>106</v>
      </c>
      <c r="C135" s="19">
        <f>Проекты_план!C135</f>
        <v>0</v>
      </c>
      <c r="D135" s="87"/>
    </row>
    <row r="136" spans="1:4" ht="15">
      <c r="A136" s="37">
        <v>15</v>
      </c>
      <c r="B136" s="61" t="s">
        <v>79</v>
      </c>
      <c r="C136" s="19">
        <f>Проекты_план!C136</f>
        <v>0</v>
      </c>
      <c r="D136" s="87"/>
    </row>
    <row r="137" spans="1:4" ht="15">
      <c r="A137" s="66" t="s">
        <v>60</v>
      </c>
      <c r="B137" s="63" t="s">
        <v>86</v>
      </c>
      <c r="C137" s="135">
        <f>Проекты_план!C137</f>
        <v>0</v>
      </c>
      <c r="D137" s="136"/>
    </row>
    <row r="138" spans="1:4" ht="15">
      <c r="A138" s="66" t="s">
        <v>87</v>
      </c>
      <c r="B138" s="63" t="s">
        <v>80</v>
      </c>
      <c r="C138" s="135">
        <f>Проекты_план!C138</f>
        <v>0</v>
      </c>
      <c r="D138" s="136"/>
    </row>
    <row r="139" spans="1:4" ht="15">
      <c r="A139" s="66" t="s">
        <v>88</v>
      </c>
      <c r="B139" s="63" t="s">
        <v>81</v>
      </c>
      <c r="C139" s="135">
        <f>Проекты_план!C139</f>
        <v>0</v>
      </c>
      <c r="D139" s="136"/>
    </row>
    <row r="140" spans="1:4" ht="15">
      <c r="A140" s="66" t="s">
        <v>89</v>
      </c>
      <c r="B140" s="63" t="s">
        <v>82</v>
      </c>
      <c r="C140" s="135">
        <f>Проекты_план!C140</f>
        <v>0</v>
      </c>
      <c r="D140" s="136"/>
    </row>
    <row r="141" spans="1:4" ht="15.75" thickBot="1">
      <c r="A141" s="66" t="s">
        <v>90</v>
      </c>
      <c r="B141" s="65" t="s">
        <v>83</v>
      </c>
      <c r="C141" s="137">
        <f>Проекты_план!C141</f>
        <v>0</v>
      </c>
      <c r="D141" s="138"/>
    </row>
    <row r="142" spans="1:4" ht="15">
      <c r="A142" s="81"/>
      <c r="B142" s="82" t="s">
        <v>41</v>
      </c>
      <c r="C142" s="156">
        <f>Проекты_план!C142</f>
        <v>0</v>
      </c>
      <c r="D142" s="157"/>
    </row>
    <row r="143" spans="1:4" ht="15">
      <c r="A143" s="37">
        <v>1</v>
      </c>
      <c r="B143" s="13" t="s">
        <v>0</v>
      </c>
      <c r="C143" s="19">
        <f>Проекты_план!C143</f>
        <v>0</v>
      </c>
      <c r="D143" s="87"/>
    </row>
    <row r="144" spans="1:4" ht="15">
      <c r="A144" s="37">
        <v>2</v>
      </c>
      <c r="B144" s="13" t="s">
        <v>84</v>
      </c>
      <c r="C144" s="19">
        <f>Проекты_план!C144</f>
        <v>0</v>
      </c>
      <c r="D144" s="87"/>
    </row>
    <row r="145" spans="1:4" ht="15">
      <c r="A145" s="37">
        <v>3</v>
      </c>
      <c r="B145" s="13" t="s">
        <v>85</v>
      </c>
      <c r="C145" s="19">
        <f>Проекты_план!C145</f>
        <v>0</v>
      </c>
      <c r="D145" s="87"/>
    </row>
    <row r="146" spans="1:4" ht="15">
      <c r="A146" s="37">
        <v>4</v>
      </c>
      <c r="B146" s="13" t="s">
        <v>54</v>
      </c>
      <c r="C146" s="19">
        <f>Проекты_план!C146</f>
        <v>0</v>
      </c>
      <c r="D146" s="87"/>
    </row>
    <row r="147" spans="1:4" ht="15">
      <c r="A147" s="37">
        <v>5</v>
      </c>
      <c r="B147" s="13" t="s">
        <v>53</v>
      </c>
      <c r="C147" s="19">
        <f>Проекты_план!C147</f>
        <v>0</v>
      </c>
      <c r="D147" s="87"/>
    </row>
    <row r="148" spans="1:4" ht="15">
      <c r="A148" s="37">
        <v>6</v>
      </c>
      <c r="B148" s="13" t="s">
        <v>51</v>
      </c>
      <c r="C148" s="19">
        <f>Проекты_план!C148</f>
        <v>0</v>
      </c>
      <c r="D148" s="87"/>
    </row>
    <row r="149" spans="1:4" ht="15">
      <c r="A149" s="37">
        <v>7</v>
      </c>
      <c r="B149" s="13" t="s">
        <v>52</v>
      </c>
      <c r="C149" s="19">
        <f>Проекты_план!C149</f>
        <v>0</v>
      </c>
      <c r="D149" s="87"/>
    </row>
    <row r="150" spans="1:4" ht="15">
      <c r="A150" s="37">
        <v>8</v>
      </c>
      <c r="B150" s="13" t="s">
        <v>103</v>
      </c>
      <c r="C150" s="19">
        <f>Проекты_план!C150</f>
        <v>0</v>
      </c>
      <c r="D150" s="87"/>
    </row>
    <row r="151" spans="1:4" ht="15">
      <c r="A151" s="37">
        <v>9</v>
      </c>
      <c r="B151" s="14" t="s">
        <v>102</v>
      </c>
      <c r="C151" s="19">
        <f>Проекты_план!C151</f>
        <v>0</v>
      </c>
      <c r="D151" s="87"/>
    </row>
    <row r="152" spans="1:4" ht="15">
      <c r="A152" s="37">
        <v>10</v>
      </c>
      <c r="B152" s="13" t="s">
        <v>55</v>
      </c>
      <c r="C152" s="19">
        <f>Проекты_план!C152</f>
        <v>0</v>
      </c>
      <c r="D152" s="87"/>
    </row>
    <row r="153" spans="1:4" ht="15">
      <c r="A153" s="37">
        <v>11</v>
      </c>
      <c r="B153" s="13" t="s">
        <v>62</v>
      </c>
      <c r="C153" s="19">
        <f>Проекты_план!C153</f>
        <v>0</v>
      </c>
      <c r="D153" s="87"/>
    </row>
    <row r="154" spans="1:4" ht="15">
      <c r="A154" s="66" t="s">
        <v>58</v>
      </c>
      <c r="B154" s="67" t="s">
        <v>64</v>
      </c>
      <c r="C154" s="19">
        <v>0</v>
      </c>
      <c r="D154" s="87"/>
    </row>
    <row r="155" spans="1:4" ht="15">
      <c r="A155" s="37">
        <v>12</v>
      </c>
      <c r="B155" s="13" t="s">
        <v>63</v>
      </c>
      <c r="C155" s="19">
        <f>Проекты_план!C155</f>
        <v>0</v>
      </c>
      <c r="D155" s="87"/>
    </row>
    <row r="156" spans="1:4" ht="15">
      <c r="A156" s="66" t="s">
        <v>59</v>
      </c>
      <c r="B156" s="67" t="s">
        <v>65</v>
      </c>
      <c r="C156" s="19">
        <v>0</v>
      </c>
      <c r="D156" s="87"/>
    </row>
    <row r="157" spans="1:4" ht="15">
      <c r="A157" s="37">
        <v>13</v>
      </c>
      <c r="B157" s="15" t="s">
        <v>10</v>
      </c>
      <c r="C157" s="19">
        <f>Проекты_план!C157</f>
        <v>0</v>
      </c>
      <c r="D157" s="87"/>
    </row>
    <row r="158" spans="1:4" ht="15">
      <c r="A158" s="37">
        <v>14</v>
      </c>
      <c r="B158" s="62" t="s">
        <v>106</v>
      </c>
      <c r="C158" s="19">
        <f>Проекты_план!C158</f>
        <v>0</v>
      </c>
      <c r="D158" s="87"/>
    </row>
    <row r="159" spans="1:4" ht="15">
      <c r="A159" s="37">
        <v>15</v>
      </c>
      <c r="B159" s="61" t="s">
        <v>79</v>
      </c>
      <c r="C159" s="19">
        <f>Проекты_план!C159</f>
        <v>0</v>
      </c>
      <c r="D159" s="87"/>
    </row>
    <row r="160" spans="1:4" ht="15">
      <c r="A160" s="66" t="s">
        <v>60</v>
      </c>
      <c r="B160" s="63" t="s">
        <v>86</v>
      </c>
      <c r="C160" s="135">
        <f>Проекты_план!C160</f>
        <v>0</v>
      </c>
      <c r="D160" s="136"/>
    </row>
    <row r="161" spans="1:4" ht="15">
      <c r="A161" s="66" t="s">
        <v>87</v>
      </c>
      <c r="B161" s="63" t="s">
        <v>80</v>
      </c>
      <c r="C161" s="135">
        <f>Проекты_план!C161</f>
        <v>0</v>
      </c>
      <c r="D161" s="136"/>
    </row>
    <row r="162" spans="1:4" ht="15">
      <c r="A162" s="66" t="s">
        <v>88</v>
      </c>
      <c r="B162" s="63" t="s">
        <v>81</v>
      </c>
      <c r="C162" s="135">
        <f>Проекты_план!C162</f>
        <v>0</v>
      </c>
      <c r="D162" s="136"/>
    </row>
    <row r="163" spans="1:4" ht="15">
      <c r="A163" s="66" t="s">
        <v>89</v>
      </c>
      <c r="B163" s="63" t="s">
        <v>82</v>
      </c>
      <c r="C163" s="135">
        <f>Проекты_план!C163</f>
        <v>0</v>
      </c>
      <c r="D163" s="136"/>
    </row>
    <row r="164" spans="1:4" ht="15.75" thickBot="1">
      <c r="A164" s="66" t="s">
        <v>90</v>
      </c>
      <c r="B164" s="65" t="s">
        <v>83</v>
      </c>
      <c r="C164" s="137">
        <f>Проекты_план!C164</f>
        <v>0</v>
      </c>
      <c r="D164" s="138"/>
    </row>
    <row r="165" spans="1:4" ht="15">
      <c r="A165" s="81"/>
      <c r="B165" s="82" t="s">
        <v>41</v>
      </c>
      <c r="C165" s="156">
        <f>Проекты_план!C165</f>
        <v>0</v>
      </c>
      <c r="D165" s="157"/>
    </row>
    <row r="166" spans="1:4" ht="15">
      <c r="A166" s="37">
        <v>1</v>
      </c>
      <c r="B166" s="13" t="s">
        <v>0</v>
      </c>
      <c r="C166" s="19">
        <f>Проекты_план!C166</f>
        <v>0</v>
      </c>
      <c r="D166" s="87"/>
    </row>
    <row r="167" spans="1:4" ht="15">
      <c r="A167" s="37">
        <v>2</v>
      </c>
      <c r="B167" s="13" t="s">
        <v>84</v>
      </c>
      <c r="C167" s="19">
        <f>Проекты_план!C167</f>
        <v>0</v>
      </c>
      <c r="D167" s="87"/>
    </row>
    <row r="168" spans="1:4" ht="15">
      <c r="A168" s="37">
        <v>3</v>
      </c>
      <c r="B168" s="13" t="s">
        <v>85</v>
      </c>
      <c r="C168" s="19">
        <f>Проекты_план!C168</f>
        <v>0</v>
      </c>
      <c r="D168" s="87"/>
    </row>
    <row r="169" spans="1:4" ht="15">
      <c r="A169" s="37">
        <v>4</v>
      </c>
      <c r="B169" s="13" t="s">
        <v>54</v>
      </c>
      <c r="C169" s="19">
        <f>Проекты_план!C169</f>
        <v>0</v>
      </c>
      <c r="D169" s="87"/>
    </row>
    <row r="170" spans="1:4" ht="15">
      <c r="A170" s="37">
        <v>5</v>
      </c>
      <c r="B170" s="13" t="s">
        <v>53</v>
      </c>
      <c r="C170" s="19">
        <f>Проекты_план!C170</f>
        <v>0</v>
      </c>
      <c r="D170" s="87"/>
    </row>
    <row r="171" spans="1:4" ht="15">
      <c r="A171" s="37">
        <v>6</v>
      </c>
      <c r="B171" s="13" t="s">
        <v>51</v>
      </c>
      <c r="C171" s="19">
        <f>Проекты_план!C171</f>
        <v>0</v>
      </c>
      <c r="D171" s="87"/>
    </row>
    <row r="172" spans="1:4" ht="15">
      <c r="A172" s="37">
        <v>7</v>
      </c>
      <c r="B172" s="13" t="s">
        <v>52</v>
      </c>
      <c r="C172" s="19">
        <f>Проекты_план!C172</f>
        <v>0</v>
      </c>
      <c r="D172" s="87"/>
    </row>
    <row r="173" spans="1:4" ht="15">
      <c r="A173" s="37">
        <v>8</v>
      </c>
      <c r="B173" s="13" t="s">
        <v>103</v>
      </c>
      <c r="C173" s="19">
        <f>Проекты_план!C173</f>
        <v>0</v>
      </c>
      <c r="D173" s="87"/>
    </row>
    <row r="174" spans="1:4" ht="15">
      <c r="A174" s="37">
        <v>9</v>
      </c>
      <c r="B174" s="14" t="s">
        <v>102</v>
      </c>
      <c r="C174" s="19">
        <f>Проекты_план!C174</f>
        <v>0</v>
      </c>
      <c r="D174" s="87"/>
    </row>
    <row r="175" spans="1:4" ht="15">
      <c r="A175" s="37">
        <v>10</v>
      </c>
      <c r="B175" s="13" t="s">
        <v>55</v>
      </c>
      <c r="C175" s="19">
        <f>Проекты_план!C175</f>
        <v>0</v>
      </c>
      <c r="D175" s="87"/>
    </row>
    <row r="176" spans="1:4" ht="15">
      <c r="A176" s="37">
        <v>11</v>
      </c>
      <c r="B176" s="13" t="s">
        <v>62</v>
      </c>
      <c r="C176" s="19">
        <f>Проекты_план!C176</f>
        <v>0</v>
      </c>
      <c r="D176" s="87"/>
    </row>
    <row r="177" spans="1:4" ht="15">
      <c r="A177" s="66" t="s">
        <v>58</v>
      </c>
      <c r="B177" s="67" t="s">
        <v>64</v>
      </c>
      <c r="C177" s="19">
        <v>0</v>
      </c>
      <c r="D177" s="87"/>
    </row>
    <row r="178" spans="1:4" ht="15">
      <c r="A178" s="37">
        <v>12</v>
      </c>
      <c r="B178" s="13" t="s">
        <v>63</v>
      </c>
      <c r="C178" s="19">
        <f>Проекты_план!C178</f>
        <v>0</v>
      </c>
      <c r="D178" s="87"/>
    </row>
    <row r="179" spans="1:4" ht="15">
      <c r="A179" s="66" t="s">
        <v>59</v>
      </c>
      <c r="B179" s="67" t="s">
        <v>65</v>
      </c>
      <c r="C179" s="19">
        <v>0</v>
      </c>
      <c r="D179" s="87"/>
    </row>
    <row r="180" spans="1:4" ht="15">
      <c r="A180" s="37">
        <v>13</v>
      </c>
      <c r="B180" s="15" t="s">
        <v>10</v>
      </c>
      <c r="C180" s="19">
        <f>Проекты_план!C180</f>
        <v>0</v>
      </c>
      <c r="D180" s="87"/>
    </row>
    <row r="181" spans="1:4" ht="15">
      <c r="A181" s="37">
        <v>14</v>
      </c>
      <c r="B181" s="62" t="s">
        <v>106</v>
      </c>
      <c r="C181" s="19">
        <f>Проекты_план!C181</f>
        <v>0</v>
      </c>
      <c r="D181" s="87"/>
    </row>
    <row r="182" spans="1:4" ht="15">
      <c r="A182" s="37">
        <v>15</v>
      </c>
      <c r="B182" s="61" t="s">
        <v>79</v>
      </c>
      <c r="C182" s="19">
        <f>Проекты_план!C182</f>
        <v>0</v>
      </c>
      <c r="D182" s="87"/>
    </row>
    <row r="183" spans="1:4" ht="15">
      <c r="A183" s="66" t="s">
        <v>60</v>
      </c>
      <c r="B183" s="63" t="s">
        <v>86</v>
      </c>
      <c r="C183" s="135">
        <f>Проекты_план!C183</f>
        <v>0</v>
      </c>
      <c r="D183" s="136"/>
    </row>
    <row r="184" spans="1:4" ht="15">
      <c r="A184" s="66" t="s">
        <v>87</v>
      </c>
      <c r="B184" s="63" t="s">
        <v>80</v>
      </c>
      <c r="C184" s="135">
        <f>Проекты_план!C184</f>
        <v>0</v>
      </c>
      <c r="D184" s="136"/>
    </row>
    <row r="185" spans="1:4" ht="15">
      <c r="A185" s="66" t="s">
        <v>88</v>
      </c>
      <c r="B185" s="63" t="s">
        <v>81</v>
      </c>
      <c r="C185" s="135">
        <f>Проекты_план!C185</f>
        <v>0</v>
      </c>
      <c r="D185" s="136"/>
    </row>
    <row r="186" spans="1:4" ht="15">
      <c r="A186" s="66" t="s">
        <v>89</v>
      </c>
      <c r="B186" s="63" t="s">
        <v>82</v>
      </c>
      <c r="C186" s="135">
        <f>Проекты_план!C186</f>
        <v>0</v>
      </c>
      <c r="D186" s="136"/>
    </row>
    <row r="187" spans="1:4" ht="15.75" thickBot="1">
      <c r="A187" s="66" t="s">
        <v>90</v>
      </c>
      <c r="B187" s="65" t="s">
        <v>83</v>
      </c>
      <c r="C187" s="137">
        <f>Проекты_план!C187</f>
        <v>0</v>
      </c>
      <c r="D187" s="138"/>
    </row>
    <row r="188" spans="1:4" ht="15">
      <c r="A188" s="81"/>
      <c r="B188" s="82" t="s">
        <v>41</v>
      </c>
      <c r="C188" s="156">
        <f>Проекты_план!C188</f>
        <v>0</v>
      </c>
      <c r="D188" s="157"/>
    </row>
    <row r="189" spans="1:4" ht="15">
      <c r="A189" s="37">
        <v>1</v>
      </c>
      <c r="B189" s="13" t="s">
        <v>0</v>
      </c>
      <c r="C189" s="19">
        <f>Проекты_план!C189</f>
        <v>0</v>
      </c>
      <c r="D189" s="87"/>
    </row>
    <row r="190" spans="1:4" ht="15">
      <c r="A190" s="37">
        <v>2</v>
      </c>
      <c r="B190" s="13" t="s">
        <v>84</v>
      </c>
      <c r="C190" s="19">
        <f>Проекты_план!C190</f>
        <v>0</v>
      </c>
      <c r="D190" s="87"/>
    </row>
    <row r="191" spans="1:4" ht="15">
      <c r="A191" s="37">
        <v>3</v>
      </c>
      <c r="B191" s="13" t="s">
        <v>85</v>
      </c>
      <c r="C191" s="19">
        <f>Проекты_план!C191</f>
        <v>0</v>
      </c>
      <c r="D191" s="87"/>
    </row>
    <row r="192" spans="1:4" ht="15">
      <c r="A192" s="37">
        <v>4</v>
      </c>
      <c r="B192" s="13" t="s">
        <v>54</v>
      </c>
      <c r="C192" s="19">
        <f>Проекты_план!C192</f>
        <v>0</v>
      </c>
      <c r="D192" s="87"/>
    </row>
    <row r="193" spans="1:4" ht="15">
      <c r="A193" s="37">
        <v>5</v>
      </c>
      <c r="B193" s="13" t="s">
        <v>53</v>
      </c>
      <c r="C193" s="19">
        <f>Проекты_план!C193</f>
        <v>0</v>
      </c>
      <c r="D193" s="87"/>
    </row>
    <row r="194" spans="1:4" ht="15">
      <c r="A194" s="37">
        <v>6</v>
      </c>
      <c r="B194" s="13" t="s">
        <v>51</v>
      </c>
      <c r="C194" s="19">
        <f>Проекты_план!C194</f>
        <v>0</v>
      </c>
      <c r="D194" s="87"/>
    </row>
    <row r="195" spans="1:4" ht="15">
      <c r="A195" s="37">
        <v>7</v>
      </c>
      <c r="B195" s="13" t="s">
        <v>52</v>
      </c>
      <c r="C195" s="19">
        <f>Проекты_план!C195</f>
        <v>0</v>
      </c>
      <c r="D195" s="87"/>
    </row>
    <row r="196" spans="1:4" ht="15">
      <c r="A196" s="37">
        <v>8</v>
      </c>
      <c r="B196" s="13" t="s">
        <v>103</v>
      </c>
      <c r="C196" s="19">
        <f>Проекты_план!C196</f>
        <v>0</v>
      </c>
      <c r="D196" s="87"/>
    </row>
    <row r="197" spans="1:4" ht="15">
      <c r="A197" s="37">
        <v>9</v>
      </c>
      <c r="B197" s="14" t="s">
        <v>102</v>
      </c>
      <c r="C197" s="19">
        <f>Проекты_план!C197</f>
        <v>0</v>
      </c>
      <c r="D197" s="87"/>
    </row>
    <row r="198" spans="1:4" ht="15">
      <c r="A198" s="37">
        <v>10</v>
      </c>
      <c r="B198" s="13" t="s">
        <v>55</v>
      </c>
      <c r="C198" s="19">
        <f>Проекты_план!C198</f>
        <v>0</v>
      </c>
      <c r="D198" s="87"/>
    </row>
    <row r="199" spans="1:4" ht="15">
      <c r="A199" s="37">
        <v>11</v>
      </c>
      <c r="B199" s="13" t="s">
        <v>62</v>
      </c>
      <c r="C199" s="19">
        <f>Проекты_план!C199</f>
        <v>0</v>
      </c>
      <c r="D199" s="87"/>
    </row>
    <row r="200" spans="1:4" ht="15">
      <c r="A200" s="66" t="s">
        <v>58</v>
      </c>
      <c r="B200" s="67" t="s">
        <v>64</v>
      </c>
      <c r="C200" s="19">
        <v>0</v>
      </c>
      <c r="D200" s="87"/>
    </row>
    <row r="201" spans="1:4" ht="15">
      <c r="A201" s="37">
        <v>12</v>
      </c>
      <c r="B201" s="13" t="s">
        <v>63</v>
      </c>
      <c r="C201" s="19">
        <f>Проекты_план!C201</f>
        <v>0</v>
      </c>
      <c r="D201" s="87"/>
    </row>
    <row r="202" spans="1:4" ht="15">
      <c r="A202" s="66" t="s">
        <v>59</v>
      </c>
      <c r="B202" s="67" t="s">
        <v>65</v>
      </c>
      <c r="C202" s="19">
        <v>0</v>
      </c>
      <c r="D202" s="87"/>
    </row>
    <row r="203" spans="1:4" ht="15">
      <c r="A203" s="37">
        <v>13</v>
      </c>
      <c r="B203" s="15" t="s">
        <v>10</v>
      </c>
      <c r="C203" s="19">
        <f>Проекты_план!C203</f>
        <v>0</v>
      </c>
      <c r="D203" s="87"/>
    </row>
    <row r="204" spans="1:4" ht="15">
      <c r="A204" s="37">
        <v>14</v>
      </c>
      <c r="B204" s="62" t="s">
        <v>106</v>
      </c>
      <c r="C204" s="19">
        <f>Проекты_план!C204</f>
        <v>0</v>
      </c>
      <c r="D204" s="87"/>
    </row>
    <row r="205" spans="1:4" ht="15">
      <c r="A205" s="37">
        <v>15</v>
      </c>
      <c r="B205" s="61" t="s">
        <v>79</v>
      </c>
      <c r="C205" s="19">
        <f>Проекты_план!C205</f>
        <v>0</v>
      </c>
      <c r="D205" s="87"/>
    </row>
    <row r="206" spans="1:4" ht="15">
      <c r="A206" s="66" t="s">
        <v>60</v>
      </c>
      <c r="B206" s="63" t="s">
        <v>86</v>
      </c>
      <c r="C206" s="135">
        <f>Проекты_план!C206</f>
        <v>0</v>
      </c>
      <c r="D206" s="136"/>
    </row>
    <row r="207" spans="1:4" ht="15">
      <c r="A207" s="66" t="s">
        <v>87</v>
      </c>
      <c r="B207" s="63" t="s">
        <v>80</v>
      </c>
      <c r="C207" s="135">
        <f>Проекты_план!C207</f>
        <v>0</v>
      </c>
      <c r="D207" s="136"/>
    </row>
    <row r="208" spans="1:4" ht="15">
      <c r="A208" s="66" t="s">
        <v>88</v>
      </c>
      <c r="B208" s="63" t="s">
        <v>81</v>
      </c>
      <c r="C208" s="135">
        <f>Проекты_план!C208</f>
        <v>0</v>
      </c>
      <c r="D208" s="136"/>
    </row>
    <row r="209" spans="1:4" ht="15">
      <c r="A209" s="66" t="s">
        <v>89</v>
      </c>
      <c r="B209" s="63" t="s">
        <v>82</v>
      </c>
      <c r="C209" s="135">
        <f>Проекты_план!C209</f>
        <v>0</v>
      </c>
      <c r="D209" s="136"/>
    </row>
    <row r="210" spans="1:4" ht="15.75" thickBot="1">
      <c r="A210" s="66" t="s">
        <v>90</v>
      </c>
      <c r="B210" s="65" t="s">
        <v>83</v>
      </c>
      <c r="C210" s="137">
        <f>Проекты_план!C210</f>
        <v>0</v>
      </c>
      <c r="D210" s="138"/>
    </row>
    <row r="211" spans="1:4" ht="15">
      <c r="A211" s="81"/>
      <c r="B211" s="82" t="s">
        <v>41</v>
      </c>
      <c r="C211" s="156">
        <f>Проекты_план!C211</f>
        <v>0</v>
      </c>
      <c r="D211" s="157"/>
    </row>
    <row r="212" spans="1:4" ht="15">
      <c r="A212" s="37">
        <v>1</v>
      </c>
      <c r="B212" s="13" t="s">
        <v>0</v>
      </c>
      <c r="C212" s="19">
        <f>Проекты_план!C212</f>
        <v>0</v>
      </c>
      <c r="D212" s="87"/>
    </row>
    <row r="213" spans="1:4" ht="15">
      <c r="A213" s="37">
        <v>2</v>
      </c>
      <c r="B213" s="13" t="s">
        <v>84</v>
      </c>
      <c r="C213" s="19">
        <f>Проекты_план!C213</f>
        <v>0</v>
      </c>
      <c r="D213" s="87"/>
    </row>
    <row r="214" spans="1:4" ht="15">
      <c r="A214" s="37">
        <v>3</v>
      </c>
      <c r="B214" s="13" t="s">
        <v>85</v>
      </c>
      <c r="C214" s="19">
        <f>Проекты_план!C214</f>
        <v>0</v>
      </c>
      <c r="D214" s="87"/>
    </row>
    <row r="215" spans="1:4" ht="15">
      <c r="A215" s="37">
        <v>4</v>
      </c>
      <c r="B215" s="13" t="s">
        <v>54</v>
      </c>
      <c r="C215" s="19">
        <f>Проекты_план!C215</f>
        <v>0</v>
      </c>
      <c r="D215" s="87"/>
    </row>
    <row r="216" spans="1:4" ht="15">
      <c r="A216" s="37">
        <v>5</v>
      </c>
      <c r="B216" s="13" t="s">
        <v>53</v>
      </c>
      <c r="C216" s="19">
        <f>Проекты_план!C216</f>
        <v>0</v>
      </c>
      <c r="D216" s="87"/>
    </row>
    <row r="217" spans="1:4" ht="15">
      <c r="A217" s="37">
        <v>6</v>
      </c>
      <c r="B217" s="13" t="s">
        <v>51</v>
      </c>
      <c r="C217" s="19">
        <f>Проекты_план!C217</f>
        <v>0</v>
      </c>
      <c r="D217" s="87"/>
    </row>
    <row r="218" spans="1:4" ht="15">
      <c r="A218" s="37">
        <v>7</v>
      </c>
      <c r="B218" s="13" t="s">
        <v>52</v>
      </c>
      <c r="C218" s="19">
        <f>Проекты_план!C218</f>
        <v>0</v>
      </c>
      <c r="D218" s="87"/>
    </row>
    <row r="219" spans="1:4" ht="15">
      <c r="A219" s="37">
        <v>8</v>
      </c>
      <c r="B219" s="13" t="s">
        <v>103</v>
      </c>
      <c r="C219" s="19">
        <f>Проекты_план!C219</f>
        <v>0</v>
      </c>
      <c r="D219" s="87"/>
    </row>
    <row r="220" spans="1:4" ht="15">
      <c r="A220" s="37">
        <v>9</v>
      </c>
      <c r="B220" s="14" t="s">
        <v>102</v>
      </c>
      <c r="C220" s="19">
        <f>Проекты_план!C220</f>
        <v>0</v>
      </c>
      <c r="D220" s="87"/>
    </row>
    <row r="221" spans="1:4" ht="15">
      <c r="A221" s="37">
        <v>10</v>
      </c>
      <c r="B221" s="13" t="s">
        <v>55</v>
      </c>
      <c r="C221" s="19">
        <f>Проекты_план!C221</f>
        <v>0</v>
      </c>
      <c r="D221" s="87"/>
    </row>
    <row r="222" spans="1:4" ht="15">
      <c r="A222" s="37">
        <v>11</v>
      </c>
      <c r="B222" s="13" t="s">
        <v>62</v>
      </c>
      <c r="C222" s="19">
        <f>Проекты_план!C222</f>
        <v>0</v>
      </c>
      <c r="D222" s="87"/>
    </row>
    <row r="223" spans="1:4" ht="15">
      <c r="A223" s="66" t="s">
        <v>58</v>
      </c>
      <c r="B223" s="67" t="s">
        <v>64</v>
      </c>
      <c r="C223" s="19">
        <v>0</v>
      </c>
      <c r="D223" s="87"/>
    </row>
    <row r="224" spans="1:4" ht="15">
      <c r="A224" s="37">
        <v>12</v>
      </c>
      <c r="B224" s="13" t="s">
        <v>63</v>
      </c>
      <c r="C224" s="19">
        <f>Проекты_план!C224</f>
        <v>0</v>
      </c>
      <c r="D224" s="87"/>
    </row>
    <row r="225" spans="1:4" ht="15">
      <c r="A225" s="66" t="s">
        <v>59</v>
      </c>
      <c r="B225" s="67" t="s">
        <v>65</v>
      </c>
      <c r="C225" s="19">
        <v>0</v>
      </c>
      <c r="D225" s="87"/>
    </row>
    <row r="226" spans="1:4" ht="15">
      <c r="A226" s="37">
        <v>13</v>
      </c>
      <c r="B226" s="15" t="s">
        <v>10</v>
      </c>
      <c r="C226" s="19">
        <f>Проекты_план!C226</f>
        <v>0</v>
      </c>
      <c r="D226" s="87"/>
    </row>
    <row r="227" spans="1:4" ht="15">
      <c r="A227" s="37">
        <v>14</v>
      </c>
      <c r="B227" s="62" t="s">
        <v>106</v>
      </c>
      <c r="C227" s="19">
        <f>Проекты_план!C227</f>
        <v>0</v>
      </c>
      <c r="D227" s="87"/>
    </row>
    <row r="228" spans="1:4" ht="15">
      <c r="A228" s="37">
        <v>15</v>
      </c>
      <c r="B228" s="61" t="s">
        <v>79</v>
      </c>
      <c r="C228" s="19">
        <f>Проекты_план!C228</f>
        <v>0</v>
      </c>
      <c r="D228" s="87"/>
    </row>
    <row r="229" spans="1:4" ht="15">
      <c r="A229" s="66" t="s">
        <v>60</v>
      </c>
      <c r="B229" s="63" t="s">
        <v>86</v>
      </c>
      <c r="C229" s="135">
        <f>Проекты_план!C229</f>
        <v>0</v>
      </c>
      <c r="D229" s="136"/>
    </row>
    <row r="230" spans="1:4" ht="15">
      <c r="A230" s="66" t="s">
        <v>87</v>
      </c>
      <c r="B230" s="63" t="s">
        <v>80</v>
      </c>
      <c r="C230" s="135">
        <f>Проекты_план!C230</f>
        <v>0</v>
      </c>
      <c r="D230" s="136"/>
    </row>
    <row r="231" spans="1:4" ht="15">
      <c r="A231" s="66" t="s">
        <v>88</v>
      </c>
      <c r="B231" s="63" t="s">
        <v>81</v>
      </c>
      <c r="C231" s="135">
        <f>Проекты_план!C231</f>
        <v>0</v>
      </c>
      <c r="D231" s="136"/>
    </row>
    <row r="232" spans="1:4" ht="15">
      <c r="A232" s="66" t="s">
        <v>89</v>
      </c>
      <c r="B232" s="63" t="s">
        <v>82</v>
      </c>
      <c r="C232" s="135">
        <f>Проекты_план!C232</f>
        <v>0</v>
      </c>
      <c r="D232" s="136"/>
    </row>
    <row r="233" spans="1:4" ht="15.75" thickBot="1">
      <c r="A233" s="72" t="s">
        <v>90</v>
      </c>
      <c r="B233" s="65" t="s">
        <v>83</v>
      </c>
      <c r="C233" s="137">
        <f>Проекты_план!C233</f>
        <v>0</v>
      </c>
      <c r="D233" s="138"/>
    </row>
  </sheetData>
  <sheetProtection formatCells="0" formatColumns="0" formatRows="0" selectLockedCells="1" autoFilter="0"/>
  <autoFilter ref="A3:D233"/>
  <mergeCells count="11">
    <mergeCell ref="C211:D211"/>
    <mergeCell ref="A1:C1"/>
    <mergeCell ref="C4:D4"/>
    <mergeCell ref="C27:D27"/>
    <mergeCell ref="C50:D50"/>
    <mergeCell ref="C73:D73"/>
    <mergeCell ref="C96:D96"/>
    <mergeCell ref="C119:D119"/>
    <mergeCell ref="C142:D142"/>
    <mergeCell ref="C165:D165"/>
    <mergeCell ref="C188:D188"/>
  </mergeCells>
  <dataValidations count="1">
    <dataValidation type="decimal" allowBlank="1" showInputMessage="1" showErrorMessage="1" sqref="C166:D187 C5:D26 C28:D49 C51:D72 C74:D95 C97:D118 C120:D141 C143:D164 C189:D210 C212:D233">
      <formula1>0</formula1>
      <formula2>50000000</formula2>
    </dataValidation>
  </dataValidations>
  <printOptions horizontalCentered="1" vertic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93" r:id="rId1"/>
  <rowBreaks count="2" manualBreakCount="2">
    <brk id="56" max="255" man="1"/>
    <brk id="8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0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5.28125" style="10" customWidth="1"/>
    <col min="2" max="2" width="31.00390625" style="10" customWidth="1"/>
    <col min="3" max="3" width="86.140625" style="116" customWidth="1"/>
    <col min="4" max="4" width="26.140625" style="27" customWidth="1"/>
    <col min="5" max="5" width="52.00390625" style="10" customWidth="1"/>
    <col min="6" max="16384" width="9.140625" style="10" customWidth="1"/>
  </cols>
  <sheetData>
    <row r="1" spans="1:4" ht="15.75" thickBot="1">
      <c r="A1" s="49" t="str">
        <f>Описание_план!A1</f>
        <v>Проект №1</v>
      </c>
      <c r="B1" s="49"/>
      <c r="C1" s="115"/>
      <c r="D1" s="52"/>
    </row>
    <row r="2" spans="1:3" ht="15">
      <c r="A2" s="97">
        <v>1</v>
      </c>
      <c r="B2" s="98" t="s">
        <v>40</v>
      </c>
      <c r="C2" s="106">
        <f>Описание_план!C2</f>
        <v>0</v>
      </c>
    </row>
    <row r="3" spans="1:3" ht="30">
      <c r="A3" s="99">
        <v>2</v>
      </c>
      <c r="B3" s="100" t="s">
        <v>67</v>
      </c>
      <c r="C3" s="113">
        <f>Описание_план!C3</f>
        <v>0</v>
      </c>
    </row>
    <row r="4" spans="1:4" ht="15">
      <c r="A4" s="99">
        <v>3</v>
      </c>
      <c r="B4" s="100" t="s">
        <v>68</v>
      </c>
      <c r="C4" s="113">
        <f>Описание_план!C4</f>
        <v>0</v>
      </c>
      <c r="D4" s="51"/>
    </row>
    <row r="5" spans="1:3" ht="30">
      <c r="A5" s="99">
        <v>4</v>
      </c>
      <c r="B5" s="100" t="s">
        <v>69</v>
      </c>
      <c r="C5" s="113">
        <f>Описание_план!C5</f>
        <v>0</v>
      </c>
    </row>
    <row r="6" spans="1:4" ht="15.75">
      <c r="A6" s="99">
        <v>5</v>
      </c>
      <c r="B6" s="101" t="s">
        <v>70</v>
      </c>
      <c r="C6" s="114">
        <f>Описание_план!C6</f>
        <v>0</v>
      </c>
      <c r="D6" s="28"/>
    </row>
    <row r="7" spans="1:4" ht="15">
      <c r="A7" s="99">
        <v>6</v>
      </c>
      <c r="B7" s="101" t="s">
        <v>71</v>
      </c>
      <c r="C7" s="114">
        <f>Описание_план!C7</f>
        <v>0</v>
      </c>
      <c r="D7" s="29"/>
    </row>
    <row r="8" spans="1:4" ht="15">
      <c r="A8" s="99">
        <v>7</v>
      </c>
      <c r="B8" s="101" t="s">
        <v>72</v>
      </c>
      <c r="C8" s="114">
        <f>Описание_план!C8</f>
        <v>0</v>
      </c>
      <c r="D8" s="29"/>
    </row>
    <row r="9" spans="1:4" ht="15.75">
      <c r="A9" s="99">
        <v>8</v>
      </c>
      <c r="B9" s="101" t="s">
        <v>73</v>
      </c>
      <c r="C9" s="114">
        <f>Описание_план!C9</f>
        <v>0</v>
      </c>
      <c r="D9" s="28"/>
    </row>
    <row r="10" spans="1:4" ht="30">
      <c r="A10" s="99">
        <v>9</v>
      </c>
      <c r="B10" s="101" t="s">
        <v>75</v>
      </c>
      <c r="C10" s="114">
        <f>Описание_план!C10</f>
        <v>0</v>
      </c>
      <c r="D10" s="28"/>
    </row>
    <row r="11" spans="1:4" ht="30.75" thickBot="1">
      <c r="A11" s="102">
        <v>10</v>
      </c>
      <c r="B11" s="103" t="s">
        <v>78</v>
      </c>
      <c r="C11" s="109"/>
      <c r="D11" s="30"/>
    </row>
    <row r="12" spans="1:3" ht="15.75" thickBot="1">
      <c r="A12" s="49" t="str">
        <f>Описание_план!A12</f>
        <v>Проект №2</v>
      </c>
      <c r="B12" s="49"/>
      <c r="C12" s="115"/>
    </row>
    <row r="13" spans="1:3" ht="15">
      <c r="A13" s="97">
        <v>1</v>
      </c>
      <c r="B13" s="98" t="s">
        <v>40</v>
      </c>
      <c r="C13" s="106">
        <f>Описание_план!C13</f>
        <v>0</v>
      </c>
    </row>
    <row r="14" spans="1:3" ht="30">
      <c r="A14" s="99">
        <v>2</v>
      </c>
      <c r="B14" s="100" t="s">
        <v>67</v>
      </c>
      <c r="C14" s="113">
        <f>Описание_план!C14</f>
        <v>0</v>
      </c>
    </row>
    <row r="15" spans="1:3" ht="15">
      <c r="A15" s="99">
        <v>3</v>
      </c>
      <c r="B15" s="100" t="s">
        <v>68</v>
      </c>
      <c r="C15" s="113">
        <f>Описание_план!C15</f>
        <v>0</v>
      </c>
    </row>
    <row r="16" spans="1:3" ht="30">
      <c r="A16" s="99">
        <v>4</v>
      </c>
      <c r="B16" s="100" t="s">
        <v>69</v>
      </c>
      <c r="C16" s="113">
        <f>Описание_план!C16</f>
        <v>0</v>
      </c>
    </row>
    <row r="17" spans="1:3" ht="15">
      <c r="A17" s="99">
        <v>5</v>
      </c>
      <c r="B17" s="101" t="s">
        <v>70</v>
      </c>
      <c r="C17" s="114">
        <f>Описание_план!C17</f>
        <v>0</v>
      </c>
    </row>
    <row r="18" spans="1:3" ht="15">
      <c r="A18" s="99">
        <v>6</v>
      </c>
      <c r="B18" s="101" t="s">
        <v>71</v>
      </c>
      <c r="C18" s="114">
        <f>Описание_план!C18</f>
        <v>0</v>
      </c>
    </row>
    <row r="19" spans="1:3" ht="15">
      <c r="A19" s="99">
        <v>7</v>
      </c>
      <c r="B19" s="101" t="s">
        <v>72</v>
      </c>
      <c r="C19" s="114">
        <f>Описание_план!C19</f>
        <v>0</v>
      </c>
    </row>
    <row r="20" spans="1:3" ht="15">
      <c r="A20" s="99">
        <v>8</v>
      </c>
      <c r="B20" s="101" t="s">
        <v>73</v>
      </c>
      <c r="C20" s="114">
        <f>Описание_план!C20</f>
        <v>0</v>
      </c>
    </row>
    <row r="21" spans="1:3" ht="30">
      <c r="A21" s="99">
        <v>9</v>
      </c>
      <c r="B21" s="101" t="s">
        <v>75</v>
      </c>
      <c r="C21" s="114">
        <f>Описание_план!C21</f>
        <v>0</v>
      </c>
    </row>
    <row r="22" spans="1:3" ht="30.75" thickBot="1">
      <c r="A22" s="102">
        <v>10</v>
      </c>
      <c r="B22" s="103" t="s">
        <v>78</v>
      </c>
      <c r="C22" s="109"/>
    </row>
    <row r="23" spans="1:3" ht="15.75" thickBot="1">
      <c r="A23" s="49" t="str">
        <f>Описание_план!A23</f>
        <v>Проект №3</v>
      </c>
      <c r="B23" s="49"/>
      <c r="C23" s="115"/>
    </row>
    <row r="24" spans="1:3" ht="15">
      <c r="A24" s="97">
        <v>1</v>
      </c>
      <c r="B24" s="98" t="s">
        <v>40</v>
      </c>
      <c r="C24" s="106">
        <f>Описание_план!C24</f>
        <v>0</v>
      </c>
    </row>
    <row r="25" spans="1:3" ht="30">
      <c r="A25" s="99">
        <v>2</v>
      </c>
      <c r="B25" s="100" t="s">
        <v>67</v>
      </c>
      <c r="C25" s="113">
        <f>Описание_план!C25</f>
        <v>0</v>
      </c>
    </row>
    <row r="26" spans="1:3" ht="15">
      <c r="A26" s="99">
        <v>3</v>
      </c>
      <c r="B26" s="100" t="s">
        <v>68</v>
      </c>
      <c r="C26" s="113">
        <f>Описание_план!C26</f>
        <v>0</v>
      </c>
    </row>
    <row r="27" spans="1:3" ht="30">
      <c r="A27" s="99">
        <v>4</v>
      </c>
      <c r="B27" s="100" t="s">
        <v>69</v>
      </c>
      <c r="C27" s="113">
        <f>Описание_план!C27</f>
        <v>0</v>
      </c>
    </row>
    <row r="28" spans="1:3" ht="15">
      <c r="A28" s="99">
        <v>5</v>
      </c>
      <c r="B28" s="101" t="s">
        <v>70</v>
      </c>
      <c r="C28" s="114">
        <f>Описание_план!C28</f>
        <v>0</v>
      </c>
    </row>
    <row r="29" spans="1:3" ht="15">
      <c r="A29" s="99">
        <v>6</v>
      </c>
      <c r="B29" s="101" t="s">
        <v>71</v>
      </c>
      <c r="C29" s="114">
        <f>Описание_план!C29</f>
        <v>0</v>
      </c>
    </row>
    <row r="30" spans="1:3" ht="15">
      <c r="A30" s="99">
        <v>7</v>
      </c>
      <c r="B30" s="101" t="s">
        <v>72</v>
      </c>
      <c r="C30" s="114">
        <f>Описание_план!C30</f>
        <v>0</v>
      </c>
    </row>
    <row r="31" spans="1:3" ht="15">
      <c r="A31" s="99">
        <v>8</v>
      </c>
      <c r="B31" s="101" t="s">
        <v>73</v>
      </c>
      <c r="C31" s="114">
        <f>Описание_план!C31</f>
        <v>0</v>
      </c>
    </row>
    <row r="32" spans="1:3" ht="30">
      <c r="A32" s="99">
        <v>9</v>
      </c>
      <c r="B32" s="101" t="s">
        <v>75</v>
      </c>
      <c r="C32" s="114">
        <f>Описание_план!C32</f>
        <v>0</v>
      </c>
    </row>
    <row r="33" spans="1:3" ht="30.75" thickBot="1">
      <c r="A33" s="102">
        <v>10</v>
      </c>
      <c r="B33" s="103" t="s">
        <v>78</v>
      </c>
      <c r="C33" s="109"/>
    </row>
    <row r="34" spans="1:3" ht="15.75" thickBot="1">
      <c r="A34" s="49" t="str">
        <f>Описание_план!A34</f>
        <v>Проект №4</v>
      </c>
      <c r="B34" s="49"/>
      <c r="C34" s="115"/>
    </row>
    <row r="35" spans="1:3" ht="15">
      <c r="A35" s="97">
        <v>1</v>
      </c>
      <c r="B35" s="98" t="s">
        <v>40</v>
      </c>
      <c r="C35" s="106">
        <f>Описание_план!C35</f>
        <v>0</v>
      </c>
    </row>
    <row r="36" spans="1:3" ht="30">
      <c r="A36" s="99">
        <v>2</v>
      </c>
      <c r="B36" s="100" t="s">
        <v>67</v>
      </c>
      <c r="C36" s="113">
        <f>Описание_план!C36</f>
        <v>0</v>
      </c>
    </row>
    <row r="37" spans="1:3" ht="15">
      <c r="A37" s="99">
        <v>3</v>
      </c>
      <c r="B37" s="100" t="s">
        <v>68</v>
      </c>
      <c r="C37" s="113">
        <f>Описание_план!C37</f>
        <v>0</v>
      </c>
    </row>
    <row r="38" spans="1:3" ht="30">
      <c r="A38" s="99">
        <v>4</v>
      </c>
      <c r="B38" s="100" t="s">
        <v>69</v>
      </c>
      <c r="C38" s="113">
        <f>Описание_план!C38</f>
        <v>0</v>
      </c>
    </row>
    <row r="39" spans="1:3" ht="15">
      <c r="A39" s="99">
        <v>5</v>
      </c>
      <c r="B39" s="101" t="s">
        <v>70</v>
      </c>
      <c r="C39" s="114">
        <f>Описание_план!C39</f>
        <v>0</v>
      </c>
    </row>
    <row r="40" spans="1:3" ht="15">
      <c r="A40" s="99">
        <v>6</v>
      </c>
      <c r="B40" s="101" t="s">
        <v>71</v>
      </c>
      <c r="C40" s="114">
        <f>Описание_план!C40</f>
        <v>0</v>
      </c>
    </row>
    <row r="41" spans="1:3" ht="15">
      <c r="A41" s="99">
        <v>7</v>
      </c>
      <c r="B41" s="101" t="s">
        <v>72</v>
      </c>
      <c r="C41" s="114">
        <f>Описание_план!C41</f>
        <v>0</v>
      </c>
    </row>
    <row r="42" spans="1:3" ht="15">
      <c r="A42" s="99">
        <v>8</v>
      </c>
      <c r="B42" s="101" t="s">
        <v>73</v>
      </c>
      <c r="C42" s="114">
        <f>Описание_план!C42</f>
        <v>0</v>
      </c>
    </row>
    <row r="43" spans="1:3" ht="30">
      <c r="A43" s="99">
        <v>9</v>
      </c>
      <c r="B43" s="101" t="s">
        <v>75</v>
      </c>
      <c r="C43" s="114">
        <f>Описание_план!C43</f>
        <v>0</v>
      </c>
    </row>
    <row r="44" spans="1:3" ht="30.75" thickBot="1">
      <c r="A44" s="102">
        <v>10</v>
      </c>
      <c r="B44" s="103" t="s">
        <v>78</v>
      </c>
      <c r="C44" s="109"/>
    </row>
    <row r="45" spans="1:3" ht="15.75" thickBot="1">
      <c r="A45" s="49" t="str">
        <f>Описание_план!A45</f>
        <v>Проект №5</v>
      </c>
      <c r="B45" s="49"/>
      <c r="C45" s="115"/>
    </row>
    <row r="46" spans="1:3" ht="15">
      <c r="A46" s="97">
        <v>1</v>
      </c>
      <c r="B46" s="98" t="s">
        <v>40</v>
      </c>
      <c r="C46" s="106">
        <f>Описание_план!C46</f>
        <v>0</v>
      </c>
    </row>
    <row r="47" spans="1:3" ht="30">
      <c r="A47" s="99">
        <v>2</v>
      </c>
      <c r="B47" s="100" t="s">
        <v>67</v>
      </c>
      <c r="C47" s="113">
        <f>Описание_план!C47</f>
        <v>0</v>
      </c>
    </row>
    <row r="48" spans="1:3" ht="15">
      <c r="A48" s="99">
        <v>3</v>
      </c>
      <c r="B48" s="100" t="s">
        <v>68</v>
      </c>
      <c r="C48" s="113">
        <f>Описание_план!C48</f>
        <v>0</v>
      </c>
    </row>
    <row r="49" spans="1:3" ht="30">
      <c r="A49" s="99">
        <v>4</v>
      </c>
      <c r="B49" s="100" t="s">
        <v>69</v>
      </c>
      <c r="C49" s="113">
        <f>Описание_план!C49</f>
        <v>0</v>
      </c>
    </row>
    <row r="50" spans="1:3" ht="15">
      <c r="A50" s="99">
        <v>5</v>
      </c>
      <c r="B50" s="101" t="s">
        <v>70</v>
      </c>
      <c r="C50" s="114">
        <f>Описание_план!C50</f>
        <v>0</v>
      </c>
    </row>
    <row r="51" spans="1:3" ht="15">
      <c r="A51" s="99">
        <v>6</v>
      </c>
      <c r="B51" s="101" t="s">
        <v>71</v>
      </c>
      <c r="C51" s="114">
        <f>Описание_план!C51</f>
        <v>0</v>
      </c>
    </row>
    <row r="52" spans="1:3" ht="15">
      <c r="A52" s="99">
        <v>7</v>
      </c>
      <c r="B52" s="101" t="s">
        <v>72</v>
      </c>
      <c r="C52" s="114">
        <f>Описание_план!C52</f>
        <v>0</v>
      </c>
    </row>
    <row r="53" spans="1:3" ht="15">
      <c r="A53" s="99">
        <v>8</v>
      </c>
      <c r="B53" s="101" t="s">
        <v>73</v>
      </c>
      <c r="C53" s="114">
        <f>Описание_план!C53</f>
        <v>0</v>
      </c>
    </row>
    <row r="54" spans="1:3" ht="30">
      <c r="A54" s="99">
        <v>9</v>
      </c>
      <c r="B54" s="101" t="s">
        <v>75</v>
      </c>
      <c r="C54" s="114">
        <f>Описание_план!C54</f>
        <v>0</v>
      </c>
    </row>
    <row r="55" spans="1:3" ht="30.75" thickBot="1">
      <c r="A55" s="102">
        <v>10</v>
      </c>
      <c r="B55" s="103" t="s">
        <v>78</v>
      </c>
      <c r="C55" s="109"/>
    </row>
    <row r="56" spans="1:3" ht="15.75" thickBot="1">
      <c r="A56" s="49" t="str">
        <f>Описание_план!A56</f>
        <v>Проект №6</v>
      </c>
      <c r="B56" s="49"/>
      <c r="C56" s="115"/>
    </row>
    <row r="57" spans="1:3" ht="15">
      <c r="A57" s="97">
        <v>1</v>
      </c>
      <c r="B57" s="98" t="s">
        <v>40</v>
      </c>
      <c r="C57" s="106">
        <f>Описание_план!C57</f>
        <v>0</v>
      </c>
    </row>
    <row r="58" spans="1:3" ht="30">
      <c r="A58" s="99">
        <v>2</v>
      </c>
      <c r="B58" s="100" t="s">
        <v>67</v>
      </c>
      <c r="C58" s="113">
        <f>Описание_план!C58</f>
        <v>0</v>
      </c>
    </row>
    <row r="59" spans="1:3" ht="15">
      <c r="A59" s="99">
        <v>3</v>
      </c>
      <c r="B59" s="100" t="s">
        <v>68</v>
      </c>
      <c r="C59" s="113">
        <f>Описание_план!C59</f>
        <v>0</v>
      </c>
    </row>
    <row r="60" spans="1:3" ht="30">
      <c r="A60" s="99">
        <v>4</v>
      </c>
      <c r="B60" s="100" t="s">
        <v>69</v>
      </c>
      <c r="C60" s="113">
        <f>Описание_план!C60</f>
        <v>0</v>
      </c>
    </row>
    <row r="61" spans="1:3" ht="15">
      <c r="A61" s="99">
        <v>5</v>
      </c>
      <c r="B61" s="101" t="s">
        <v>70</v>
      </c>
      <c r="C61" s="114">
        <f>Описание_план!C61</f>
        <v>0</v>
      </c>
    </row>
    <row r="62" spans="1:3" ht="15">
      <c r="A62" s="99">
        <v>6</v>
      </c>
      <c r="B62" s="101" t="s">
        <v>71</v>
      </c>
      <c r="C62" s="114">
        <f>Описание_план!C62</f>
        <v>0</v>
      </c>
    </row>
    <row r="63" spans="1:3" ht="15">
      <c r="A63" s="99">
        <v>7</v>
      </c>
      <c r="B63" s="101" t="s">
        <v>72</v>
      </c>
      <c r="C63" s="114">
        <f>Описание_план!C63</f>
        <v>0</v>
      </c>
    </row>
    <row r="64" spans="1:3" ht="15">
      <c r="A64" s="99">
        <v>8</v>
      </c>
      <c r="B64" s="101" t="s">
        <v>73</v>
      </c>
      <c r="C64" s="114">
        <f>Описание_план!C64</f>
        <v>0</v>
      </c>
    </row>
    <row r="65" spans="1:3" ht="30">
      <c r="A65" s="99">
        <v>9</v>
      </c>
      <c r="B65" s="101" t="s">
        <v>75</v>
      </c>
      <c r="C65" s="114">
        <f>Описание_план!C65</f>
        <v>0</v>
      </c>
    </row>
    <row r="66" spans="1:3" ht="30.75" thickBot="1">
      <c r="A66" s="102">
        <v>10</v>
      </c>
      <c r="B66" s="103" t="s">
        <v>78</v>
      </c>
      <c r="C66" s="109"/>
    </row>
    <row r="67" spans="1:3" ht="15.75" thickBot="1">
      <c r="A67" s="49" t="str">
        <f>Описание_план!A67</f>
        <v>Проект №7</v>
      </c>
      <c r="B67" s="49"/>
      <c r="C67" s="115"/>
    </row>
    <row r="68" spans="1:3" ht="15">
      <c r="A68" s="97">
        <v>1</v>
      </c>
      <c r="B68" s="98" t="s">
        <v>40</v>
      </c>
      <c r="C68" s="106">
        <f>Описание_план!C68</f>
        <v>0</v>
      </c>
    </row>
    <row r="69" spans="1:3" ht="30">
      <c r="A69" s="99">
        <v>2</v>
      </c>
      <c r="B69" s="100" t="s">
        <v>67</v>
      </c>
      <c r="C69" s="113">
        <f>Описание_план!C69</f>
        <v>0</v>
      </c>
    </row>
    <row r="70" spans="1:3" ht="15">
      <c r="A70" s="99">
        <v>3</v>
      </c>
      <c r="B70" s="100" t="s">
        <v>68</v>
      </c>
      <c r="C70" s="113">
        <f>Описание_план!C70</f>
        <v>0</v>
      </c>
    </row>
    <row r="71" spans="1:3" ht="30">
      <c r="A71" s="99">
        <v>4</v>
      </c>
      <c r="B71" s="100" t="s">
        <v>69</v>
      </c>
      <c r="C71" s="113">
        <f>Описание_план!C71</f>
        <v>0</v>
      </c>
    </row>
    <row r="72" spans="1:3" ht="15">
      <c r="A72" s="99">
        <v>5</v>
      </c>
      <c r="B72" s="101" t="s">
        <v>70</v>
      </c>
      <c r="C72" s="114">
        <f>Описание_план!C72</f>
        <v>0</v>
      </c>
    </row>
    <row r="73" spans="1:3" ht="15">
      <c r="A73" s="99">
        <v>6</v>
      </c>
      <c r="B73" s="101" t="s">
        <v>71</v>
      </c>
      <c r="C73" s="114">
        <f>Описание_план!C73</f>
        <v>0</v>
      </c>
    </row>
    <row r="74" spans="1:3" ht="15">
      <c r="A74" s="99">
        <v>7</v>
      </c>
      <c r="B74" s="101" t="s">
        <v>72</v>
      </c>
      <c r="C74" s="114">
        <f>Описание_план!C74</f>
        <v>0</v>
      </c>
    </row>
    <row r="75" spans="1:3" ht="15">
      <c r="A75" s="99">
        <v>8</v>
      </c>
      <c r="B75" s="101" t="s">
        <v>73</v>
      </c>
      <c r="C75" s="114">
        <f>Описание_план!C75</f>
        <v>0</v>
      </c>
    </row>
    <row r="76" spans="1:3" ht="30">
      <c r="A76" s="99">
        <v>9</v>
      </c>
      <c r="B76" s="101" t="s">
        <v>75</v>
      </c>
      <c r="C76" s="114">
        <f>Описание_план!C76</f>
        <v>0</v>
      </c>
    </row>
    <row r="77" spans="1:3" ht="30.75" thickBot="1">
      <c r="A77" s="102">
        <v>10</v>
      </c>
      <c r="B77" s="103" t="s">
        <v>78</v>
      </c>
      <c r="C77" s="109"/>
    </row>
    <row r="78" spans="1:3" ht="15.75" thickBot="1">
      <c r="A78" s="49" t="str">
        <f>Описание_план!A78</f>
        <v>Проект №8</v>
      </c>
      <c r="B78" s="49"/>
      <c r="C78" s="115"/>
    </row>
    <row r="79" spans="1:3" ht="15">
      <c r="A79" s="97">
        <v>1</v>
      </c>
      <c r="B79" s="98" t="s">
        <v>40</v>
      </c>
      <c r="C79" s="106">
        <f>Описание_план!C79</f>
        <v>0</v>
      </c>
    </row>
    <row r="80" spans="1:3" ht="30">
      <c r="A80" s="99">
        <v>2</v>
      </c>
      <c r="B80" s="100" t="s">
        <v>67</v>
      </c>
      <c r="C80" s="113">
        <f>Описание_план!C80</f>
        <v>0</v>
      </c>
    </row>
    <row r="81" spans="1:3" ht="15">
      <c r="A81" s="99">
        <v>3</v>
      </c>
      <c r="B81" s="100" t="s">
        <v>68</v>
      </c>
      <c r="C81" s="113">
        <f>Описание_план!C81</f>
        <v>0</v>
      </c>
    </row>
    <row r="82" spans="1:3" ht="30">
      <c r="A82" s="99">
        <v>4</v>
      </c>
      <c r="B82" s="100" t="s">
        <v>69</v>
      </c>
      <c r="C82" s="113">
        <f>Описание_план!C82</f>
        <v>0</v>
      </c>
    </row>
    <row r="83" spans="1:3" ht="15">
      <c r="A83" s="99">
        <v>5</v>
      </c>
      <c r="B83" s="101" t="s">
        <v>70</v>
      </c>
      <c r="C83" s="114">
        <f>Описание_план!C83</f>
        <v>0</v>
      </c>
    </row>
    <row r="84" spans="1:3" ht="15">
      <c r="A84" s="99">
        <v>6</v>
      </c>
      <c r="B84" s="101" t="s">
        <v>71</v>
      </c>
      <c r="C84" s="114">
        <f>Описание_план!C84</f>
        <v>0</v>
      </c>
    </row>
    <row r="85" spans="1:3" ht="15">
      <c r="A85" s="99">
        <v>7</v>
      </c>
      <c r="B85" s="101" t="s">
        <v>72</v>
      </c>
      <c r="C85" s="114">
        <f>Описание_план!C85</f>
        <v>0</v>
      </c>
    </row>
    <row r="86" spans="1:3" ht="15">
      <c r="A86" s="99">
        <v>8</v>
      </c>
      <c r="B86" s="101" t="s">
        <v>73</v>
      </c>
      <c r="C86" s="114">
        <f>Описание_план!C86</f>
        <v>0</v>
      </c>
    </row>
    <row r="87" spans="1:3" ht="30">
      <c r="A87" s="99">
        <v>9</v>
      </c>
      <c r="B87" s="101" t="s">
        <v>75</v>
      </c>
      <c r="C87" s="114">
        <f>Описание_план!C87</f>
        <v>0</v>
      </c>
    </row>
    <row r="88" spans="1:3" ht="30.75" thickBot="1">
      <c r="A88" s="102">
        <v>10</v>
      </c>
      <c r="B88" s="103" t="s">
        <v>78</v>
      </c>
      <c r="C88" s="109"/>
    </row>
    <row r="89" spans="1:3" ht="15.75" thickBot="1">
      <c r="A89" s="49" t="str">
        <f>Описание_план!A89</f>
        <v>Проект №9</v>
      </c>
      <c r="B89" s="49"/>
      <c r="C89" s="115"/>
    </row>
    <row r="90" spans="1:3" ht="15">
      <c r="A90" s="97">
        <v>1</v>
      </c>
      <c r="B90" s="98" t="s">
        <v>40</v>
      </c>
      <c r="C90" s="106">
        <f>Описание_план!C90</f>
        <v>0</v>
      </c>
    </row>
    <row r="91" spans="1:3" ht="30">
      <c r="A91" s="99">
        <v>2</v>
      </c>
      <c r="B91" s="100" t="s">
        <v>67</v>
      </c>
      <c r="C91" s="113">
        <f>Описание_план!C91</f>
        <v>0</v>
      </c>
    </row>
    <row r="92" spans="1:3" ht="15">
      <c r="A92" s="99">
        <v>3</v>
      </c>
      <c r="B92" s="100" t="s">
        <v>68</v>
      </c>
      <c r="C92" s="113">
        <f>Описание_план!C92</f>
        <v>0</v>
      </c>
    </row>
    <row r="93" spans="1:3" ht="30">
      <c r="A93" s="99">
        <v>4</v>
      </c>
      <c r="B93" s="100" t="s">
        <v>69</v>
      </c>
      <c r="C93" s="113">
        <f>Описание_план!C93</f>
        <v>0</v>
      </c>
    </row>
    <row r="94" spans="1:3" ht="15">
      <c r="A94" s="99">
        <v>5</v>
      </c>
      <c r="B94" s="101" t="s">
        <v>70</v>
      </c>
      <c r="C94" s="114">
        <f>Описание_план!C94</f>
        <v>0</v>
      </c>
    </row>
    <row r="95" spans="1:3" ht="15">
      <c r="A95" s="99">
        <v>6</v>
      </c>
      <c r="B95" s="101" t="s">
        <v>71</v>
      </c>
      <c r="C95" s="114">
        <f>Описание_план!C95</f>
        <v>0</v>
      </c>
    </row>
    <row r="96" spans="1:3" ht="15">
      <c r="A96" s="99">
        <v>7</v>
      </c>
      <c r="B96" s="101" t="s">
        <v>72</v>
      </c>
      <c r="C96" s="114">
        <f>Описание_план!C96</f>
        <v>0</v>
      </c>
    </row>
    <row r="97" spans="1:3" ht="15">
      <c r="A97" s="99">
        <v>8</v>
      </c>
      <c r="B97" s="101" t="s">
        <v>73</v>
      </c>
      <c r="C97" s="114">
        <f>Описание_план!C97</f>
        <v>0</v>
      </c>
    </row>
    <row r="98" spans="1:3" ht="30">
      <c r="A98" s="99">
        <v>9</v>
      </c>
      <c r="B98" s="101" t="s">
        <v>75</v>
      </c>
      <c r="C98" s="114">
        <f>Описание_план!C98</f>
        <v>0</v>
      </c>
    </row>
    <row r="99" spans="1:3" ht="30.75" thickBot="1">
      <c r="A99" s="102">
        <v>10</v>
      </c>
      <c r="B99" s="103" t="s">
        <v>78</v>
      </c>
      <c r="C99" s="109"/>
    </row>
    <row r="100" spans="1:3" ht="15.75" thickBot="1">
      <c r="A100" s="49" t="str">
        <f>Описание_план!A100</f>
        <v>Проект №10</v>
      </c>
      <c r="B100" s="49"/>
      <c r="C100" s="115"/>
    </row>
    <row r="101" spans="1:3" ht="15">
      <c r="A101" s="97">
        <v>1</v>
      </c>
      <c r="B101" s="98" t="s">
        <v>40</v>
      </c>
      <c r="C101" s="106">
        <f>Описание_план!C101</f>
        <v>0</v>
      </c>
    </row>
    <row r="102" spans="1:3" ht="30">
      <c r="A102" s="99">
        <v>2</v>
      </c>
      <c r="B102" s="100" t="s">
        <v>67</v>
      </c>
      <c r="C102" s="113">
        <f>Описание_план!C102</f>
        <v>0</v>
      </c>
    </row>
    <row r="103" spans="1:3" ht="15">
      <c r="A103" s="99">
        <v>3</v>
      </c>
      <c r="B103" s="100" t="s">
        <v>68</v>
      </c>
      <c r="C103" s="113">
        <f>Описание_план!C103</f>
        <v>0</v>
      </c>
    </row>
    <row r="104" spans="1:3" ht="30">
      <c r="A104" s="99">
        <v>4</v>
      </c>
      <c r="B104" s="100" t="s">
        <v>69</v>
      </c>
      <c r="C104" s="113">
        <f>Описание_план!C104</f>
        <v>0</v>
      </c>
    </row>
    <row r="105" spans="1:3" ht="15">
      <c r="A105" s="99">
        <v>5</v>
      </c>
      <c r="B105" s="101" t="s">
        <v>70</v>
      </c>
      <c r="C105" s="114">
        <f>Описание_план!C105</f>
        <v>0</v>
      </c>
    </row>
    <row r="106" spans="1:3" ht="15">
      <c r="A106" s="99">
        <v>6</v>
      </c>
      <c r="B106" s="101" t="s">
        <v>71</v>
      </c>
      <c r="C106" s="114">
        <f>Описание_план!C106</f>
        <v>0</v>
      </c>
    </row>
    <row r="107" spans="1:3" ht="15">
      <c r="A107" s="99">
        <v>7</v>
      </c>
      <c r="B107" s="101" t="s">
        <v>72</v>
      </c>
      <c r="C107" s="114">
        <f>Описание_план!C107</f>
        <v>0</v>
      </c>
    </row>
    <row r="108" spans="1:3" ht="15">
      <c r="A108" s="99">
        <v>8</v>
      </c>
      <c r="B108" s="101" t="s">
        <v>73</v>
      </c>
      <c r="C108" s="114">
        <f>Описание_план!C108</f>
        <v>0</v>
      </c>
    </row>
    <row r="109" spans="1:3" ht="30">
      <c r="A109" s="99">
        <v>9</v>
      </c>
      <c r="B109" s="101" t="s">
        <v>75</v>
      </c>
      <c r="C109" s="114">
        <f>Описание_план!C109</f>
        <v>0</v>
      </c>
    </row>
    <row r="110" spans="1:3" ht="30.75" thickBot="1">
      <c r="A110" s="102">
        <v>10</v>
      </c>
      <c r="B110" s="103" t="s">
        <v>78</v>
      </c>
      <c r="C110" s="109"/>
    </row>
  </sheetData>
  <sheetProtection formatCells="0" formatColumns="0" formatRows="0" selectLockedCells="1"/>
  <dataValidations count="1">
    <dataValidation type="list" allowBlank="1" showInputMessage="1" showErrorMessage="1" sqref="C3 C14 C25 C36 C47 C58 C69 C80 C91 C102">
      <formula1>"Фундаментальные, Прикладные"</formula1>
    </dataValidation>
  </dataValidation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5.8515625" style="0" customWidth="1"/>
    <col min="2" max="2" width="63.7109375" style="0" customWidth="1"/>
    <col min="3" max="3" width="11.57421875" style="0" customWidth="1"/>
    <col min="4" max="4" width="9.421875" style="0" customWidth="1"/>
    <col min="5" max="5" width="13.00390625" style="0" customWidth="1"/>
    <col min="6" max="6" width="9.140625" style="22" customWidth="1"/>
  </cols>
  <sheetData>
    <row r="1" spans="1:6" ht="18.75">
      <c r="A1" s="154" t="s">
        <v>77</v>
      </c>
      <c r="B1" s="154"/>
      <c r="C1" s="154"/>
      <c r="D1" s="154"/>
      <c r="E1" s="154"/>
      <c r="F1" s="154"/>
    </row>
    <row r="2" spans="1:4" ht="19.5" thickBot="1">
      <c r="A2" s="5"/>
      <c r="B2" s="5"/>
      <c r="C2" s="5"/>
      <c r="D2" s="5"/>
    </row>
    <row r="3" spans="1:6" ht="15.75" thickBot="1">
      <c r="A3" s="160" t="s">
        <v>14</v>
      </c>
      <c r="B3" s="161"/>
      <c r="C3" s="60" t="s">
        <v>39</v>
      </c>
      <c r="D3" s="60" t="s">
        <v>15</v>
      </c>
      <c r="E3" s="18" t="s">
        <v>33</v>
      </c>
      <c r="F3" s="23" t="s">
        <v>37</v>
      </c>
    </row>
    <row r="4" spans="1:6" ht="15.75" thickBot="1">
      <c r="A4" s="149" t="s">
        <v>17</v>
      </c>
      <c r="B4" s="150"/>
      <c r="C4" s="150"/>
      <c r="D4" s="150"/>
      <c r="E4" s="150"/>
      <c r="F4" s="151"/>
    </row>
    <row r="5" spans="1:6" ht="15">
      <c r="A5" s="37">
        <v>1</v>
      </c>
      <c r="B5" s="13" t="s">
        <v>0</v>
      </c>
      <c r="C5" s="17">
        <f>SUMIF(Проекты_отчет!$B:$B,$B5,Проекты_отчет!$C:$C)</f>
        <v>0</v>
      </c>
      <c r="D5" s="17" t="s">
        <v>11</v>
      </c>
      <c r="E5" s="17">
        <f>SUMIF(Проекты_отчет!$B:$B,$B5,Проекты_отчет!$D:$D)</f>
        <v>0</v>
      </c>
      <c r="F5" s="24"/>
    </row>
    <row r="6" spans="1:6" ht="15">
      <c r="A6" s="37">
        <v>2</v>
      </c>
      <c r="B6" s="13" t="s">
        <v>84</v>
      </c>
      <c r="C6" s="17">
        <f>SUMIF(Проекты_отчет!$B:$B,$B6,Проекты_отчет!$C:$C)</f>
        <v>0</v>
      </c>
      <c r="D6" s="9" t="s">
        <v>11</v>
      </c>
      <c r="E6" s="17">
        <f>SUMIF(Проекты_отчет!$B:$B,$B6,Проекты_отчет!$D:$D)</f>
        <v>0</v>
      </c>
      <c r="F6" s="119">
        <f>Титул_план!G26/2</f>
        <v>0</v>
      </c>
    </row>
    <row r="7" spans="1:6" ht="15">
      <c r="A7" s="37">
        <v>3</v>
      </c>
      <c r="B7" s="13" t="s">
        <v>85</v>
      </c>
      <c r="C7" s="17">
        <f>SUMIF(Проекты_отчет!$B:$B,$B7,Проекты_отчет!$C:$C)</f>
        <v>0</v>
      </c>
      <c r="D7" s="9" t="s">
        <v>11</v>
      </c>
      <c r="E7" s="17">
        <f>SUMIF(Проекты_отчет!$B:$B,$B7,Проекты_отчет!$D:$D)</f>
        <v>0</v>
      </c>
      <c r="F7" s="119"/>
    </row>
    <row r="8" spans="1:6" ht="15">
      <c r="A8" s="37">
        <v>4</v>
      </c>
      <c r="B8" s="13" t="s">
        <v>54</v>
      </c>
      <c r="C8" s="17">
        <f>SUMIF(Проекты_отчет!$B:$B,$B8,Проекты_отчет!$C:$C)</f>
        <v>0</v>
      </c>
      <c r="D8" s="9" t="s">
        <v>12</v>
      </c>
      <c r="E8" s="117">
        <f>SUMIF(Проекты_отчет!$B:$B,$B8,Проекты_отчет!$D:$D)</f>
        <v>0</v>
      </c>
      <c r="F8" s="152">
        <f>Титул_план!G23*2/10</f>
        <v>0</v>
      </c>
    </row>
    <row r="9" spans="1:6" ht="15">
      <c r="A9" s="37">
        <v>5</v>
      </c>
      <c r="B9" s="13" t="s">
        <v>53</v>
      </c>
      <c r="C9" s="17">
        <f>SUMIF(Проекты_отчет!$B:$B,$B9,Проекты_отчет!$C:$C)</f>
        <v>0</v>
      </c>
      <c r="D9" s="9" t="s">
        <v>12</v>
      </c>
      <c r="E9" s="117">
        <f>SUMIF(Проекты_отчет!$B:$B,$B9,Проекты_отчет!$D:$D)</f>
        <v>0</v>
      </c>
      <c r="F9" s="153"/>
    </row>
    <row r="10" spans="1:6" ht="15">
      <c r="A10" s="37">
        <v>6</v>
      </c>
      <c r="B10" s="13" t="s">
        <v>51</v>
      </c>
      <c r="C10" s="17">
        <f>SUMIF(Проекты_отчет!$B:$B,$B10,Проекты_отчет!$C:$C)</f>
        <v>0</v>
      </c>
      <c r="D10" s="9" t="s">
        <v>12</v>
      </c>
      <c r="E10" s="17">
        <f>SUMIF(Проекты_отчет!$B:$B,$B10,Проекты_отчет!$D:$D)</f>
        <v>0</v>
      </c>
      <c r="F10" s="119"/>
    </row>
    <row r="11" spans="1:6" ht="15">
      <c r="A11" s="37">
        <v>7</v>
      </c>
      <c r="B11" s="13" t="s">
        <v>52</v>
      </c>
      <c r="C11" s="17">
        <f>SUMIF(Проекты_отчет!$B:$B,$B11,Проекты_отчет!$C:$C)</f>
        <v>0</v>
      </c>
      <c r="D11" s="9" t="s">
        <v>12</v>
      </c>
      <c r="E11" s="17">
        <f>SUMIF(Проекты_отчет!$B:$B,$B11,Проекты_отчет!$D:$D)</f>
        <v>0</v>
      </c>
      <c r="F11" s="119">
        <f>Титул_план!G23</f>
        <v>0</v>
      </c>
    </row>
    <row r="12" spans="1:6" ht="15">
      <c r="A12" s="37">
        <v>8</v>
      </c>
      <c r="B12" s="13" t="s">
        <v>103</v>
      </c>
      <c r="C12" s="17">
        <f>SUMIF(Проекты_отчет!$B:$B,$B12,Проекты_отчет!$C:$C)</f>
        <v>0</v>
      </c>
      <c r="D12" s="9" t="s">
        <v>12</v>
      </c>
      <c r="E12" s="17">
        <f>SUMIF(Проекты_отчет!$B:$B,$B12,Проекты_отчет!$D:$D)</f>
        <v>0</v>
      </c>
      <c r="F12" s="119"/>
    </row>
    <row r="13" spans="1:6" ht="15">
      <c r="A13" s="37">
        <v>9</v>
      </c>
      <c r="B13" s="14" t="s">
        <v>102</v>
      </c>
      <c r="C13" s="17">
        <f>SUMIF(Проекты_отчет!$B:$B,$B13,Проекты_отчет!$C:$C)</f>
        <v>0</v>
      </c>
      <c r="D13" s="9" t="s">
        <v>12</v>
      </c>
      <c r="E13" s="17">
        <f>SUMIF(Проекты_отчет!$B:$B,$B13,Проекты_отчет!$D:$D)</f>
        <v>0</v>
      </c>
      <c r="F13" s="119"/>
    </row>
    <row r="14" spans="1:6" ht="15">
      <c r="A14" s="37">
        <v>10</v>
      </c>
      <c r="B14" s="13" t="s">
        <v>55</v>
      </c>
      <c r="C14" s="17">
        <f>SUMIF(Проекты_отчет!$B:$B,$B14,Проекты_отчет!$C:$C)</f>
        <v>0</v>
      </c>
      <c r="D14" s="9" t="s">
        <v>12</v>
      </c>
      <c r="E14" s="17">
        <f>SUMIF(Проекты_отчет!$B:$B,$B14,Проекты_отчет!$D:$D)</f>
        <v>0</v>
      </c>
      <c r="F14" s="123"/>
    </row>
    <row r="15" spans="1:6" ht="15">
      <c r="A15" s="37">
        <v>11</v>
      </c>
      <c r="B15" s="13" t="s">
        <v>62</v>
      </c>
      <c r="C15" s="17">
        <f>SUMIF(Проекты_отчет!$B:$B,$B15,Проекты_отчет!$C:$C)</f>
        <v>0</v>
      </c>
      <c r="D15" s="9" t="s">
        <v>12</v>
      </c>
      <c r="E15" s="17">
        <f>SUMIF(Проекты_отчет!$B:$B,$B15,Проекты_отчет!$D:$D)</f>
        <v>0</v>
      </c>
      <c r="F15" s="123"/>
    </row>
    <row r="16" spans="1:6" ht="15">
      <c r="A16" s="66" t="s">
        <v>58</v>
      </c>
      <c r="B16" s="67" t="s">
        <v>64</v>
      </c>
      <c r="C16" s="17">
        <f>SUMIF(Проекты_отчет!$B:$B,$B16,Проекты_отчет!$C:$C)</f>
        <v>0</v>
      </c>
      <c r="D16" s="9" t="s">
        <v>12</v>
      </c>
      <c r="E16" s="17">
        <f>SUMIF(Проекты_отчет!$B:$B,$B16,Проекты_отчет!$D:$D)</f>
        <v>0</v>
      </c>
      <c r="F16" s="123"/>
    </row>
    <row r="17" spans="1:6" ht="15">
      <c r="A17" s="37">
        <v>12</v>
      </c>
      <c r="B17" s="13" t="s">
        <v>63</v>
      </c>
      <c r="C17" s="17">
        <f>SUMIF(Проекты_отчет!$B:$B,$B17,Проекты_отчет!$C:$C)</f>
        <v>0</v>
      </c>
      <c r="D17" s="9" t="s">
        <v>12</v>
      </c>
      <c r="E17" s="17">
        <f>SUMIF(Проекты_отчет!$B:$B,$B17,Проекты_отчет!$D:$D)</f>
        <v>0</v>
      </c>
      <c r="F17" s="123"/>
    </row>
    <row r="18" spans="1:6" ht="15">
      <c r="A18" s="66" t="s">
        <v>59</v>
      </c>
      <c r="B18" s="67" t="s">
        <v>65</v>
      </c>
      <c r="C18" s="17">
        <f>SUMIF(Проекты_отчет!$B:$B,$B18,Проекты_отчет!$C:$C)</f>
        <v>0</v>
      </c>
      <c r="D18" s="9" t="s">
        <v>12</v>
      </c>
      <c r="E18" s="17">
        <f>SUMIF(Проекты_отчет!$B:$B,$B18,Проекты_отчет!$D:$D)</f>
        <v>0</v>
      </c>
      <c r="F18" s="123"/>
    </row>
    <row r="19" spans="1:6" ht="15">
      <c r="A19" s="37">
        <v>13</v>
      </c>
      <c r="B19" s="15" t="s">
        <v>10</v>
      </c>
      <c r="C19" s="17">
        <f>SUMIF(Проекты_отчет!$B:$B,$B19,Проекты_отчет!$C:$C)</f>
        <v>0</v>
      </c>
      <c r="D19" s="9" t="s">
        <v>12</v>
      </c>
      <c r="E19" s="17">
        <f>SUMIF(Проекты_отчет!$B:$B,$B19,Проекты_отчет!$D:$D)</f>
        <v>0</v>
      </c>
      <c r="F19" s="123"/>
    </row>
    <row r="20" spans="1:6" ht="15">
      <c r="A20" s="37">
        <v>14</v>
      </c>
      <c r="B20" s="62" t="s">
        <v>106</v>
      </c>
      <c r="C20" s="17">
        <f>SUMIF(Проекты_отчет!$B:$B,$B20,Проекты_отчет!$C:$C)</f>
        <v>0</v>
      </c>
      <c r="D20" s="9" t="s">
        <v>11</v>
      </c>
      <c r="E20" s="17">
        <f>SUMIF(Проекты_отчет!$B:$B,$B20,Проекты_отчет!$D:$D)</f>
        <v>0</v>
      </c>
      <c r="F20" s="24"/>
    </row>
    <row r="21" spans="1:6" ht="15">
      <c r="A21" s="37">
        <v>15</v>
      </c>
      <c r="B21" s="61" t="s">
        <v>79</v>
      </c>
      <c r="C21" s="139">
        <f>SUMIF(Проекты_отчет!$B:$B,$B21,Проекты_отчет!$C:$C)</f>
        <v>0</v>
      </c>
      <c r="D21" s="4" t="s">
        <v>24</v>
      </c>
      <c r="E21" s="139">
        <f>SUMIF(Проекты_отчет!$B:$B,$B21,Проекты_отчет!$D:$D)</f>
        <v>0</v>
      </c>
      <c r="F21" s="123">
        <f>100*Титул_отчет!G23</f>
        <v>0</v>
      </c>
    </row>
    <row r="22" spans="1:6" ht="15">
      <c r="A22" s="66" t="s">
        <v>60</v>
      </c>
      <c r="B22" s="63" t="s">
        <v>86</v>
      </c>
      <c r="C22" s="139">
        <f>SUMIF(Проекты_отчет!$B:$B,$B22,Проекты_отчет!$C:$C)</f>
        <v>0</v>
      </c>
      <c r="D22" s="4" t="s">
        <v>24</v>
      </c>
      <c r="E22" s="139">
        <f>SUMIF(Проекты_отчет!$B:$B,$B22,Проекты_отчет!$D:$D)</f>
        <v>0</v>
      </c>
      <c r="F22" s="24"/>
    </row>
    <row r="23" spans="1:6" ht="15">
      <c r="A23" s="66" t="s">
        <v>87</v>
      </c>
      <c r="B23" s="63" t="s">
        <v>80</v>
      </c>
      <c r="C23" s="139">
        <f>SUMIF(Проекты_отчет!$B:$B,$B23,Проекты_отчет!$C:$C)</f>
        <v>0</v>
      </c>
      <c r="D23" s="4" t="s">
        <v>24</v>
      </c>
      <c r="E23" s="139">
        <f>SUMIF(Проекты_отчет!$B:$B,$B23,Проекты_отчет!$D:$D)</f>
        <v>0</v>
      </c>
      <c r="F23" s="24"/>
    </row>
    <row r="24" spans="1:6" ht="15">
      <c r="A24" s="66" t="s">
        <v>88</v>
      </c>
      <c r="B24" s="63" t="s">
        <v>81</v>
      </c>
      <c r="C24" s="139">
        <f>SUMIF(Проекты_отчет!$B:$B,$B24,Проекты_отчет!$C:$C)</f>
        <v>0</v>
      </c>
      <c r="D24" s="4" t="s">
        <v>24</v>
      </c>
      <c r="E24" s="139">
        <f>SUMIF(Проекты_отчет!$B:$B,$B24,Проекты_отчет!$D:$D)</f>
        <v>0</v>
      </c>
      <c r="F24" s="24"/>
    </row>
    <row r="25" spans="1:6" ht="15">
      <c r="A25" s="66" t="s">
        <v>89</v>
      </c>
      <c r="B25" s="63" t="s">
        <v>82</v>
      </c>
      <c r="C25" s="139">
        <f>SUMIF(Проекты_отчет!$B:$B,$B25,Проекты_отчет!$C:$C)</f>
        <v>0</v>
      </c>
      <c r="D25" s="4" t="s">
        <v>24</v>
      </c>
      <c r="E25" s="139">
        <f>SUMIF(Проекты_отчет!$B:$B,$B25,Проекты_отчет!$D:$D)</f>
        <v>0</v>
      </c>
      <c r="F25" s="24"/>
    </row>
    <row r="26" spans="1:6" ht="15.75" thickBot="1">
      <c r="A26" s="66" t="s">
        <v>90</v>
      </c>
      <c r="B26" s="65" t="s">
        <v>83</v>
      </c>
      <c r="C26" s="139">
        <f>SUMIF(Проекты_отчет!$B:$B,$B26,Проекты_отчет!$C:$C)</f>
        <v>0</v>
      </c>
      <c r="D26" s="11" t="s">
        <v>24</v>
      </c>
      <c r="E26" s="139">
        <f>SUMIF(Проекты_отчет!$B:$B,$B26,Проекты_отчет!$D:$D)</f>
        <v>0</v>
      </c>
      <c r="F26" s="24"/>
    </row>
    <row r="27" spans="1:6" ht="15.75" thickBot="1">
      <c r="A27" s="149" t="s">
        <v>18</v>
      </c>
      <c r="B27" s="158"/>
      <c r="C27" s="158"/>
      <c r="D27" s="158"/>
      <c r="E27" s="158"/>
      <c r="F27" s="159"/>
    </row>
    <row r="28" spans="1:6" ht="15">
      <c r="A28" s="56">
        <v>16</v>
      </c>
      <c r="B28" s="73" t="s">
        <v>21</v>
      </c>
      <c r="C28" s="57" t="e">
        <f>(Титул_план!$E$35+Титул_план!$E$36)/Титул_план!$E$23*100</f>
        <v>#DIV/0!</v>
      </c>
      <c r="D28" s="58" t="s">
        <v>22</v>
      </c>
      <c r="E28" s="77" t="e">
        <f>(Титул_отчет!$E$35+Титул_отчет!$E$36)/Титул_отчет!$E$23*100</f>
        <v>#DIV/0!</v>
      </c>
      <c r="F28" s="74"/>
    </row>
    <row r="29" spans="1:6" ht="15">
      <c r="A29" s="70" t="s">
        <v>61</v>
      </c>
      <c r="B29" s="64" t="s">
        <v>36</v>
      </c>
      <c r="C29" s="2" t="e">
        <f>(Титул_план!$G$35+Титул_план!$G$36)/Титул_план!$G$23*100</f>
        <v>#DIV/0!</v>
      </c>
      <c r="D29" s="9" t="s">
        <v>22</v>
      </c>
      <c r="E29" s="78" t="e">
        <f>(Титул_отчет!$G$35+Титул_отчет!$G$36)/Титул_отчет!$G$23*100</f>
        <v>#DIV/0!</v>
      </c>
      <c r="F29" s="121">
        <v>65</v>
      </c>
    </row>
    <row r="30" spans="1:6" ht="15">
      <c r="A30" s="56">
        <v>17</v>
      </c>
      <c r="B30" s="75" t="s">
        <v>23</v>
      </c>
      <c r="C30" s="3" t="e">
        <f>Титул_план!$E$35/Титул_план!$E$23*100</f>
        <v>#DIV/0!</v>
      </c>
      <c r="D30" s="9" t="s">
        <v>22</v>
      </c>
      <c r="E30" s="79" t="e">
        <f>Титул_отчет!$E$35/Титул_отчет!$E$23*100</f>
        <v>#DIV/0!</v>
      </c>
      <c r="F30" s="124"/>
    </row>
    <row r="31" spans="1:6" ht="15">
      <c r="A31" s="56">
        <v>18</v>
      </c>
      <c r="B31" s="31" t="s">
        <v>104</v>
      </c>
      <c r="C31" s="3" t="e">
        <f>C21/Титул_план!$E$23</f>
        <v>#DIV/0!</v>
      </c>
      <c r="D31" s="4" t="s">
        <v>24</v>
      </c>
      <c r="E31" s="79" t="e">
        <f>E21/Титул_отчет!$E$23</f>
        <v>#DIV/0!</v>
      </c>
      <c r="F31" s="124"/>
    </row>
    <row r="32" spans="1:6" ht="15.75" thickBot="1">
      <c r="A32" s="71" t="s">
        <v>91</v>
      </c>
      <c r="B32" s="65" t="s">
        <v>36</v>
      </c>
      <c r="C32" s="59" t="e">
        <f>C21/Титул_план!$G$23</f>
        <v>#DIV/0!</v>
      </c>
      <c r="D32" s="11" t="s">
        <v>24</v>
      </c>
      <c r="E32" s="80" t="e">
        <f>E21/Титул_отчет!$G$23</f>
        <v>#DIV/0!</v>
      </c>
      <c r="F32" s="125">
        <v>100</v>
      </c>
    </row>
  </sheetData>
  <sheetProtection formatCells="0" formatColumns="0" formatRows="0" selectLockedCells="1"/>
  <mergeCells count="5">
    <mergeCell ref="A4:F4"/>
    <mergeCell ref="A27:F27"/>
    <mergeCell ref="A3:B3"/>
    <mergeCell ref="F8:F9"/>
    <mergeCell ref="A1:F1"/>
  </mergeCells>
  <conditionalFormatting sqref="F6">
    <cfRule type="expression" priority="6" dxfId="12" stopIfTrue="1">
      <formula>"&gt;$E$6"</formula>
    </cfRule>
  </conditionalFormatting>
  <conditionalFormatting sqref="F11">
    <cfRule type="expression" priority="5" dxfId="12" stopIfTrue="1">
      <formula>"&gt;$E$11"</formula>
    </cfRule>
  </conditionalFormatting>
  <conditionalFormatting sqref="F29">
    <cfRule type="expression" priority="4" dxfId="12" stopIfTrue="1">
      <formula>"&gt;$E$29"</formula>
    </cfRule>
  </conditionalFormatting>
  <conditionalFormatting sqref="F32">
    <cfRule type="expression" priority="3" dxfId="12" stopIfTrue="1">
      <formula>"&gt;$E$32"</formula>
    </cfRule>
  </conditionalFormatting>
  <conditionalFormatting sqref="F8:F9">
    <cfRule type="expression" priority="2" dxfId="12" stopIfTrue="1">
      <formula>"&gt;($C$8+$C$9)"</formula>
    </cfRule>
  </conditionalFormatting>
  <conditionalFormatting sqref="F21">
    <cfRule type="expression" priority="1" dxfId="12">
      <formula>"&gt;$C$21"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9.7109375" style="142" bestFit="1" customWidth="1"/>
    <col min="2" max="2" width="80.28125" style="142" customWidth="1"/>
    <col min="3" max="3" width="49.7109375" style="142" customWidth="1"/>
    <col min="4" max="4" width="41.8515625" style="142" bestFit="1" customWidth="1"/>
    <col min="5" max="16384" width="9.140625" style="142" customWidth="1"/>
  </cols>
  <sheetData>
    <row r="1" spans="1:4" s="141" customFormat="1" ht="20.25" customHeight="1">
      <c r="A1" s="140" t="s">
        <v>116</v>
      </c>
      <c r="B1" s="140" t="s">
        <v>114</v>
      </c>
      <c r="C1" s="140" t="s">
        <v>121</v>
      </c>
      <c r="D1" s="140" t="s">
        <v>115</v>
      </c>
    </row>
    <row r="2" ht="15"/>
    <row r="3" ht="15"/>
  </sheetData>
  <sheetProtection/>
  <dataValidations count="1">
    <dataValidation type="list" showInputMessage="1" showErrorMessage="1" sqref="D2:D65536">
      <formula1>"Внутривузовский,Межвузовский (городской),Региональный,Межрегиональный,Всероссийский,Всероссийский с международным участием,Международный"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WolfishLair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Литвинец С.Г.</dc:creator>
  <cp:keywords/>
  <dc:description/>
  <cp:lastModifiedBy>Лобанова Юлия Игоревна</cp:lastModifiedBy>
  <cp:lastPrinted>2016-04-21T08:01:53Z</cp:lastPrinted>
  <dcterms:created xsi:type="dcterms:W3CDTF">2012-04-23T09:17:58Z</dcterms:created>
  <dcterms:modified xsi:type="dcterms:W3CDTF">2016-12-14T12:52:17Z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